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988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<sst xmlns="http://schemas.openxmlformats.org/spreadsheetml/2006/main" count="212" uniqueCount="87">
  <si>
    <t>2022年“挑战杯”中国大学生创业计划竞赛校内选拔赛获奖名单</t>
  </si>
  <si>
    <t>序号</t>
  </si>
  <si>
    <t>项目名称</t>
  </si>
  <si>
    <t>项目类别</t>
  </si>
  <si>
    <t>学院</t>
  </si>
  <si>
    <t>第一申报人</t>
  </si>
  <si>
    <t>校赛获奖情况</t>
  </si>
  <si>
    <t>溯流从源--光储充放一体化能源站新标杆</t>
  </si>
  <si>
    <t>生态环保和可持续发展</t>
  </si>
  <si>
    <t>金奖</t>
  </si>
  <si>
    <t>若颖网络文化传媒——新零售时代下的企业文化赋能者</t>
  </si>
  <si>
    <t>文化创意和区域合作</t>
  </si>
  <si>
    <t>点刹成金-汽车制动领域出谋划策的引领者</t>
  </si>
  <si>
    <t>科技创新和未来产业</t>
  </si>
  <si>
    <t>禾念科技--革命老区农业秸秆综合治理的引领者</t>
  </si>
  <si>
    <t>乡村振兴和农业农村现代化</t>
  </si>
  <si>
    <t>电流激荡--开创智能电流检测联合安防新未来</t>
  </si>
  <si>
    <t>康复之星——智能人机交互康复训练开创者</t>
  </si>
  <si>
    <t>运之新，动之便--一种基于神经网络算法下智能无人搬运装置</t>
  </si>
  <si>
    <t>城市治理和社会服务</t>
  </si>
  <si>
    <t>计算机（大数据）学院</t>
  </si>
  <si>
    <t>方强龙/320203010203</t>
  </si>
  <si>
    <t>银奖</t>
  </si>
  <si>
    <t>蝉鸣与宙——领航私人IP的新时代</t>
  </si>
  <si>
    <t>青果源——果皮渣青贮饲料系列产品开发</t>
  </si>
  <si>
    <t>“未来能源”——
基于TRIZ理论的风光互补空调发电系统</t>
  </si>
  <si>
    <t>稻香蟹溢——蟹懂稻香情，新农最先行</t>
  </si>
  <si>
    <t>快贸——争做中国电商ERP的引领者</t>
  </si>
  <si>
    <t>环城科技-智能垃圾分类运输</t>
  </si>
  <si>
    <t>韵泽科技——智慧物流平台应用的引领者</t>
  </si>
  <si>
    <t>猕先生——带动千百万农民走向乡村振兴</t>
  </si>
  <si>
    <t>乡茶慧农</t>
  </si>
  <si>
    <t>铜奖</t>
  </si>
  <si>
    <t>渔你同行——推动大国渔业健康发展</t>
  </si>
  <si>
    <t>可发电式水循环智能净鞋机</t>
  </si>
  <si>
    <t>“以芡为实”——用知识扎根乡村科技农业振兴</t>
  </si>
  <si>
    <t>羁旅心乡-融合“农文旅”奏响“振兴曲”开创美丽乡村新模式</t>
  </si>
  <si>
    <t>红瓦旅行</t>
  </si>
  <si>
    <t>艺术设计学院</t>
  </si>
  <si>
    <t>董向前/320206040111</t>
  </si>
  <si>
    <t>回收行业智能化先行者</t>
  </si>
  <si>
    <t>易购科技——新零售时代下智能超市购物的引领者</t>
  </si>
  <si>
    <t>盒以为戒，烟以为封——一种新型物联网智能烟盒</t>
  </si>
  <si>
    <t>皖南小镇</t>
  </si>
  <si>
    <t>一品梨斋-助农惠农引导者</t>
  </si>
  <si>
    <t>金葵</t>
  </si>
  <si>
    <t>可灵—封闭式电梯净化器</t>
  </si>
  <si>
    <t>以茶为媒——助力“新农人”，乡茶变香茶</t>
  </si>
  <si>
    <t>颐鹤园</t>
  </si>
  <si>
    <t>芜湖柯凡网络支付服务</t>
  </si>
  <si>
    <t>绿韵舒香</t>
  </si>
  <si>
    <t>网上丝绸之路——“益起富”</t>
  </si>
  <si>
    <t>精准检测——
超灵敏指纹拉曼增强基底</t>
  </si>
  <si>
    <t>优秀奖</t>
  </si>
  <si>
    <t>一种沙漠插桩布网车</t>
  </si>
  <si>
    <t>SeeingG—基于AI+BDS技术的智能导盲镜</t>
  </si>
  <si>
    <t>多功能集成化热力图APP</t>
  </si>
  <si>
    <t>基于YOLO4模型的激光驱鸟装置</t>
  </si>
  <si>
    <t>油水分离船</t>
  </si>
  <si>
    <t>up up go</t>
  </si>
  <si>
    <t>银杏</t>
  </si>
  <si>
    <t>APM车辆新风降噪系统</t>
  </si>
  <si>
    <t>健康宝–智能药箱</t>
  </si>
  <si>
    <t>振兴乡村，光电助农—基于光伏效应的家居供能系统</t>
  </si>
  <si>
    <t>棚箱万顷——一种新型“集装箱”式培育种植系统</t>
  </si>
  <si>
    <t>忆源APP-助力非遗产业新模式</t>
  </si>
  <si>
    <t>智企365—专业的“互联网”企业服务平台</t>
  </si>
  <si>
    <t>觅物—
中国综合电商平台发展的推动者</t>
  </si>
  <si>
    <t>基于交通智能检测下的信号灯自适应调整方案设计与实现</t>
  </si>
  <si>
    <t>“K饭啦”上门厨师APP</t>
  </si>
  <si>
    <t>关爱感统失调儿童</t>
  </si>
  <si>
    <t>高效纳米铜银双离子抗菌抗病毒滤层</t>
  </si>
  <si>
    <t>学长帮</t>
  </si>
  <si>
    <t>乐陶-创新非遗传承振兴“陶瓷工艺品”项目</t>
  </si>
  <si>
    <t xml:space="preserve"> “宠爱有家”宠物服务app</t>
  </si>
  <si>
    <t>皓月智慧居家养老平台</t>
  </si>
  <si>
    <t>“本草”养生食品公司</t>
  </si>
  <si>
    <t>基于“新冠肺炎”疫情下的智慧养老系统</t>
  </si>
  <si>
    <t>基于3D场景下的智能心理治疗软件</t>
  </si>
  <si>
    <t>基于乡村振新战略下的罕见病整治现状与思考</t>
  </si>
  <si>
    <t>滤清器干式检测装置设计</t>
  </si>
  <si>
    <t>基于自动开合原理的植树修剪一体机</t>
  </si>
  <si>
    <t>快递守护神——国内首款模块化运输装置</t>
  </si>
  <si>
    <t>益环保：WRG城市垃圾回收计划</t>
  </si>
  <si>
    <t>应元——智能化多能互补供电系统</t>
  </si>
  <si>
    <t>“舞动的东方芭蕾”——花鼓灯与时代元素相结合的文创产业</t>
  </si>
  <si>
    <t>非遗文化平台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</si>
</sst>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2242;&#22996;&#24037;&#20316;\2022&#24180;&#65306;&#25361;&#25112;&#26479;&#65288;&#21019;&#38738;&#26149;&#22823;&#36187;&#65289;\2022&#24180;&#25361;&#25112;&#26479;&#8212;&#8212;&#26657;&#32423;&#21021;&#36187;\&#12304;&#26187;&#32423;&#26657;&#32423;&#20915;&#36187;&#39033;&#30446;&#12305;&#23433;&#24509;&#20449;&#24687;&#24037;&#31243;&#23398;&#38498;2022&#25361;&#25112;&#26479;&#65288;&#21019;&#38738;&#26149;&#65289;&#22823;&#361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2242;&#22996;&#24037;&#20316;\2022&#24180;&#65306;&#25361;&#25112;&#26479;&#65288;&#21019;&#38738;&#26149;&#22823;&#36187;&#65289;\&#21019;&#38738;&#26149;&#22823;&#36187;&#20316;&#21697;&#65288;&#21021;&#36187;&#20316;&#21697;&#65289;\&#21019;&#38738;&#26149;-&#25353;&#29031;&#21508;&#23398;&#38498;&#20998;&#31867;&#25552;&#20132;&#30340;&#20316;&#21697;\&#21019;&#38738;&#26149;&#27719;&#24635;&#316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电流激荡--开创智能电流检测联合安防新未来</v>
          </cell>
          <cell r="D3" t="str">
            <v>电气与电子工程学院</v>
          </cell>
          <cell r="E3" t="str">
            <v>章杰/319207010436</v>
          </cell>
        </row>
        <row r="4">
          <cell r="C4" t="str">
            <v>点刹成金-汽车制动领域出谋划策的引领者</v>
          </cell>
          <cell r="D4" t="str">
            <v>机械工程学院</v>
          </cell>
          <cell r="E4" t="str">
            <v>陈龙飞/319201050117</v>
          </cell>
        </row>
        <row r="5">
          <cell r="C5" t="str">
            <v>快贸——争做中国电商ERP的引领者</v>
          </cell>
          <cell r="D5" t="str">
            <v>计算机（大数据）学院</v>
          </cell>
          <cell r="E5" t="str">
            <v>梁佳慧/319102020607</v>
          </cell>
        </row>
        <row r="6">
          <cell r="C6" t="str">
            <v>康复之星——智能人机交互康复训练开创者</v>
          </cell>
          <cell r="D6" t="str">
            <v>计算机（大数据）学院</v>
          </cell>
          <cell r="E6" t="str">
            <v>管振宇/320202020429</v>
          </cell>
        </row>
        <row r="7">
          <cell r="C7" t="str">
            <v>易购科技——新零售时代下智能超市购物的引领者</v>
          </cell>
          <cell r="D7" t="str">
            <v>计算机（大数据）学院</v>
          </cell>
          <cell r="E7" t="str">
            <v>吴津金/319102020605</v>
          </cell>
        </row>
        <row r="8">
          <cell r="C8" t="str">
            <v>“一种基于PID算法下的智能无人搬运装置”</v>
          </cell>
          <cell r="D8" t="str">
            <v>计算机（大数据）学院</v>
          </cell>
          <cell r="E8" t="str">
            <v>方强龙/320203010203</v>
          </cell>
        </row>
        <row r="9">
          <cell r="C9" t="str">
            <v>可发电式水循环智能净鞋机</v>
          </cell>
          <cell r="D9" t="str">
            <v>机械工程学院</v>
          </cell>
          <cell r="E9" t="str">
            <v>虞浩/320201050212</v>
          </cell>
        </row>
        <row r="10">
          <cell r="C10" t="str">
            <v>韵泽科技——智慧物流平台应用的引领者</v>
          </cell>
          <cell r="D10" t="str">
            <v>计算机（大数据）学院</v>
          </cell>
          <cell r="E10" t="str">
            <v>朱成志/319102020332</v>
          </cell>
        </row>
        <row r="11">
          <cell r="C11" t="str">
            <v>“未来能源”——
基于TRIZ理论的风光互补空调发电系统</v>
          </cell>
          <cell r="D11" t="str">
            <v>通识教育与外国语学院</v>
          </cell>
          <cell r="E11" t="str">
            <v>周先玉/3212061313</v>
          </cell>
        </row>
        <row r="12">
          <cell r="C12" t="str">
            <v>禾念科技--革命老区农业秸秆综合治理的引领者</v>
          </cell>
          <cell r="D12" t="str">
            <v>管理工程学院</v>
          </cell>
          <cell r="E12" t="str">
            <v>薛满峰/319205030212</v>
          </cell>
        </row>
        <row r="13">
          <cell r="C13" t="str">
            <v>皖南小镇</v>
          </cell>
          <cell r="D13" t="str">
            <v>管理工程学院</v>
          </cell>
          <cell r="E13" t="str">
            <v>董玉洁/3212044425</v>
          </cell>
        </row>
        <row r="14">
          <cell r="C14" t="str">
            <v>网上丝绸之路——“益起富”</v>
          </cell>
          <cell r="D14" t="str">
            <v>管理工程学院</v>
          </cell>
          <cell r="E14" t="str">
            <v>赵然/320205070135</v>
          </cell>
        </row>
        <row r="15">
          <cell r="C15" t="str">
            <v>金葵</v>
          </cell>
          <cell r="D15" t="str">
            <v>通识教育与外国语学院</v>
          </cell>
          <cell r="E15" t="str">
            <v>高庆/320211010155</v>
          </cell>
        </row>
        <row r="16">
          <cell r="C16" t="str">
            <v>以茶为媒——助力“新农人”，乡茶变香茶</v>
          </cell>
          <cell r="D16" t="str">
            <v>管理工程学院</v>
          </cell>
          <cell r="E16" t="str">
            <v>计语诺/320205010217</v>
          </cell>
        </row>
        <row r="17">
          <cell r="C17" t="str">
            <v>“以芡为实”——用知识扎根乡村科技农业振兴</v>
          </cell>
          <cell r="D17" t="str">
            <v>计算机（大数据）学院</v>
          </cell>
          <cell r="E17" t="str">
            <v>张大伟/320202010226</v>
          </cell>
        </row>
        <row r="18">
          <cell r="C18" t="str">
            <v>稻香蟹溢——蟹懂稻香情，新农最先行</v>
          </cell>
          <cell r="D18" t="str">
            <v>电气与电子工程学院</v>
          </cell>
          <cell r="E18" t="str">
            <v>卢佳/320207050110</v>
          </cell>
        </row>
        <row r="19">
          <cell r="C19" t="str">
            <v>一品梨斋-助农惠农引导者</v>
          </cell>
          <cell r="D19" t="str">
            <v>机械工程学院</v>
          </cell>
          <cell r="E19" t="str">
            <v>庞金权/31920140204</v>
          </cell>
        </row>
        <row r="20">
          <cell r="C20" t="str">
            <v>羁旅心乡-融合“农文旅”奏响“振兴曲”开创美丽乡村新模式</v>
          </cell>
          <cell r="D20" t="str">
            <v>电气与电子工程学院</v>
          </cell>
          <cell r="E20" t="str">
            <v>高亮/319207010424
</v>
          </cell>
        </row>
        <row r="21">
          <cell r="C21" t="str">
            <v>猕先生——带动千百万农民走向乡村振兴</v>
          </cell>
          <cell r="D21" t="str">
            <v>艺术设计学院</v>
          </cell>
          <cell r="E21" t="str">
            <v>郭炜/319206050213</v>
          </cell>
        </row>
        <row r="22">
          <cell r="C22" t="str">
            <v>乡茶慧农</v>
          </cell>
          <cell r="D22" t="str">
            <v>电气与电子工程学院</v>
          </cell>
          <cell r="E22" t="str">
            <v>刘禹辰/319207010121</v>
          </cell>
        </row>
        <row r="23">
          <cell r="C23" t="str">
            <v>颐鹤园</v>
          </cell>
          <cell r="D23" t="str">
            <v>管理工程学院</v>
          </cell>
          <cell r="E23" t="str">
            <v>王文斌/3212044535</v>
          </cell>
        </row>
        <row r="24">
          <cell r="C24" t="str">
            <v>可灵—封闭式电梯净化器</v>
          </cell>
          <cell r="D24" t="str">
            <v>管理工程学院</v>
          </cell>
          <cell r="E24" t="str">
            <v>饶星宇/320205030242</v>
          </cell>
        </row>
        <row r="25">
          <cell r="C25" t="str">
            <v>芜湖柯凡网络支付服务</v>
          </cell>
          <cell r="D25" t="str">
            <v>机械工程学院</v>
          </cell>
          <cell r="E25" t="str">
            <v>章佳慧/319201040109</v>
          </cell>
        </row>
        <row r="26">
          <cell r="C26" t="str">
            <v>绿韵舒香</v>
          </cell>
          <cell r="D26" t="str">
            <v>通识教育与外国语学院</v>
          </cell>
          <cell r="E26" t="str">
            <v>陈庆/320211010119</v>
          </cell>
        </row>
        <row r="27">
          <cell r="C27" t="str">
            <v>环城科技-智能垃圾分类运输</v>
          </cell>
          <cell r="D27" t="str">
            <v>计算机（大数据）学院</v>
          </cell>
          <cell r="E27" t="str">
            <v>王海淼/319103010247</v>
          </cell>
        </row>
        <row r="28">
          <cell r="C28" t="str">
            <v>盒以为戒，烟以为封——一种新型物联网智能烟盒</v>
          </cell>
          <cell r="D28" t="str">
            <v>计算机（大数据）学院</v>
          </cell>
          <cell r="E28" t="str">
            <v>刘沛声/17856404938</v>
          </cell>
        </row>
        <row r="29">
          <cell r="C29" t="str">
            <v>溯流从源--光储充放一体化能源站新标杆</v>
          </cell>
          <cell r="D29" t="str">
            <v>计算机（大数据）学院</v>
          </cell>
          <cell r="E29" t="str">
            <v>王阳/31810310222</v>
          </cell>
        </row>
        <row r="30">
          <cell r="C30" t="str">
            <v>回收行业智能化先行者</v>
          </cell>
          <cell r="D30" t="str">
            <v>管理工程学院</v>
          </cell>
          <cell r="E30" t="str">
            <v>刘天甲/3212044510</v>
          </cell>
        </row>
        <row r="31">
          <cell r="C31" t="str">
            <v>渔你同行——推动大国渔业健康发展</v>
          </cell>
          <cell r="D31" t="str">
            <v>机械工程学院</v>
          </cell>
          <cell r="E31" t="str">
            <v>郑永姣／319201050141</v>
          </cell>
        </row>
        <row r="32">
          <cell r="C32" t="str">
            <v>青果源——果皮渣青贮饲料系列产品开发</v>
          </cell>
          <cell r="D32" t="str">
            <v>艺术设计学院</v>
          </cell>
          <cell r="E32" t="str">
            <v>徐运磊/319206050211</v>
          </cell>
        </row>
        <row r="33">
          <cell r="C33" t="str">
            <v>蝉鸣与宙——领航私人IP的新时代</v>
          </cell>
          <cell r="D33" t="str">
            <v>管理工程学院</v>
          </cell>
          <cell r="E33" t="str">
            <v>李诗炜/3212044424</v>
          </cell>
        </row>
        <row r="34">
          <cell r="C34" t="str">
            <v>若颖网络文化传媒——新零售时代下的企业文化赋能者</v>
          </cell>
          <cell r="D34" t="str">
            <v>艺术设计学院</v>
          </cell>
          <cell r="E34" t="str">
            <v>李甜甜/319206020144</v>
          </cell>
        </row>
        <row r="35">
          <cell r="C35" t="str">
            <v>红瓦行动</v>
          </cell>
          <cell r="D35" t="str">
            <v>艺术设计学院</v>
          </cell>
          <cell r="E35" t="str">
            <v>董向前/320206040111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禾念科技--革命老区农业秸秆综合治理的引领者</v>
          </cell>
          <cell r="C3" t="str">
            <v>管理工程学院</v>
          </cell>
          <cell r="D3" t="str">
            <v>B.乡村振兴</v>
          </cell>
          <cell r="E3" t="str">
            <v>薛满峰/319205030212</v>
          </cell>
          <cell r="F3">
            <v>1</v>
          </cell>
        </row>
        <row r="4">
          <cell r="B4" t="str">
            <v>回收行业智能化先行者</v>
          </cell>
          <cell r="C4" t="str">
            <v>管理工程学院</v>
          </cell>
          <cell r="D4" t="str">
            <v>D.生态环保和可持续发展</v>
          </cell>
          <cell r="E4" t="str">
            <v>刘天甲/3212044510</v>
          </cell>
          <cell r="F4">
            <v>2</v>
          </cell>
        </row>
        <row r="5">
          <cell r="B5" t="str">
            <v>蝉鸣与宙——领航私人IP的新时代</v>
          </cell>
          <cell r="C5" t="str">
            <v>管理工程学院</v>
          </cell>
          <cell r="D5" t="str">
            <v>E.文化创意和区域合作</v>
          </cell>
          <cell r="E5" t="str">
            <v>李诗炜/3212044424</v>
          </cell>
          <cell r="F5">
            <v>3</v>
          </cell>
        </row>
        <row r="6">
          <cell r="B6" t="str">
            <v>可灵—封闭式电梯净化器</v>
          </cell>
          <cell r="C6" t="str">
            <v>管理工程学院</v>
          </cell>
          <cell r="D6" t="str">
            <v>C.城市治理和社会服务</v>
          </cell>
          <cell r="E6" t="str">
            <v>饶星宇/320205030242</v>
          </cell>
          <cell r="F6">
            <v>4</v>
          </cell>
        </row>
        <row r="7">
          <cell r="B7" t="str">
            <v>以茶为媒——助力“新农人”，乡茶变香茶</v>
          </cell>
          <cell r="C7" t="str">
            <v>管理工程学院</v>
          </cell>
          <cell r="D7" t="str">
            <v>B.乡村振兴</v>
          </cell>
          <cell r="E7" t="str">
            <v>计语诺/320205010217</v>
          </cell>
          <cell r="F7">
            <v>5</v>
          </cell>
        </row>
        <row r="8">
          <cell r="B8" t="str">
            <v>高效纳米铜银双离子抗菌抗病毒滤层</v>
          </cell>
          <cell r="C8" t="str">
            <v>管理工程学院</v>
          </cell>
          <cell r="D8" t="str">
            <v>C.城市治理和社会服务</v>
          </cell>
          <cell r="E8" t="str">
            <v>贾彬彬/320205030212</v>
          </cell>
          <cell r="F8">
            <v>6</v>
          </cell>
        </row>
        <row r="9">
          <cell r="B9" t="str">
            <v>应元——智能化多能互补供电系统</v>
          </cell>
          <cell r="C9" t="str">
            <v>管理工程学院</v>
          </cell>
          <cell r="D9" t="str">
            <v>D.生态环保和可持续发展</v>
          </cell>
          <cell r="E9" t="str">
            <v>雷环宇/320205030244</v>
          </cell>
          <cell r="F9">
            <v>7</v>
          </cell>
        </row>
        <row r="10">
          <cell r="B10" t="str">
            <v>皖南小镇</v>
          </cell>
          <cell r="C10" t="str">
            <v>管理工程学院</v>
          </cell>
          <cell r="D10" t="str">
            <v>B.乡村振兴</v>
          </cell>
          <cell r="E10" t="str">
            <v>董玉洁/3212044425</v>
          </cell>
          <cell r="F10">
            <v>8</v>
          </cell>
        </row>
        <row r="11">
          <cell r="B11" t="str">
            <v>颐鹤园</v>
          </cell>
          <cell r="C11" t="str">
            <v>管理工程学院</v>
          </cell>
          <cell r="D11" t="str">
            <v>C.城市治理和社会服务</v>
          </cell>
          <cell r="E11" t="str">
            <v>王文斌/3212044535</v>
          </cell>
          <cell r="F11">
            <v>9</v>
          </cell>
        </row>
        <row r="12">
          <cell r="B12" t="str">
            <v>网上丝绸之路——“益起富”</v>
          </cell>
          <cell r="C12" t="str">
            <v>管理工程学院</v>
          </cell>
          <cell r="D12" t="str">
            <v>B.乡村振兴</v>
          </cell>
          <cell r="E12" t="str">
            <v>赵然/320205070135</v>
          </cell>
          <cell r="F12">
            <v>10</v>
          </cell>
        </row>
        <row r="13">
          <cell r="B13" t="str">
            <v>点刹成金-汽车制动领域出谋划策的引领者</v>
          </cell>
          <cell r="C13" t="str">
            <v>机械工程学院</v>
          </cell>
          <cell r="D13" t="str">
            <v>A.科技创新</v>
          </cell>
          <cell r="E13" t="str">
            <v>陈龙飞/319201050117</v>
          </cell>
          <cell r="F13">
            <v>1</v>
          </cell>
        </row>
        <row r="14">
          <cell r="B14" t="str">
            <v>渔你同行——推动大国渔业健康发展</v>
          </cell>
          <cell r="C14" t="str">
            <v>机械工程学院</v>
          </cell>
          <cell r="D14" t="str">
            <v>D.生态环保和可持续发展</v>
          </cell>
          <cell r="E14" t="str">
            <v>郑永姣／319201050141</v>
          </cell>
          <cell r="F14">
            <v>2</v>
          </cell>
        </row>
        <row r="15">
          <cell r="B15" t="str">
            <v>一品梨斋-助农惠农引导者</v>
          </cell>
          <cell r="C15" t="str">
            <v>机械工程学院</v>
          </cell>
          <cell r="D15" t="str">
            <v>B.乡村振兴</v>
          </cell>
          <cell r="E15" t="str">
            <v>庞金权/31920140204</v>
          </cell>
          <cell r="F15">
            <v>3</v>
          </cell>
        </row>
        <row r="16">
          <cell r="B16" t="str">
            <v>滤清器干式检测装置设计</v>
          </cell>
          <cell r="C16" t="str">
            <v>机械工程学院</v>
          </cell>
          <cell r="D16" t="str">
            <v>D.生态环保和可持续发展</v>
          </cell>
          <cell r="E16" t="str">
            <v>王霄/320201050120</v>
          </cell>
          <cell r="F16">
            <v>4</v>
          </cell>
        </row>
        <row r="17">
          <cell r="B17" t="str">
            <v>快递守护神——国内首款模块化运输装置</v>
          </cell>
          <cell r="C17" t="str">
            <v>机械工程学院</v>
          </cell>
          <cell r="D17" t="str">
            <v>D.生态环保和可持续发展</v>
          </cell>
          <cell r="E17" t="str">
            <v>袁聪/320201020301</v>
          </cell>
          <cell r="F17">
            <v>5</v>
          </cell>
        </row>
        <row r="18">
          <cell r="B18" t="str">
            <v>一种沙漠插桩布网车</v>
          </cell>
          <cell r="C18" t="str">
            <v>机械工程学院</v>
          </cell>
          <cell r="D18" t="str">
            <v>A.科技创新</v>
          </cell>
          <cell r="E18" t="str">
            <v>杨世杰/3212034211</v>
          </cell>
          <cell r="F18">
            <v>6</v>
          </cell>
        </row>
        <row r="19">
          <cell r="B19" t="str">
            <v>可发电式水循环智能净鞋机</v>
          </cell>
          <cell r="C19" t="str">
            <v>机械工程学院</v>
          </cell>
          <cell r="D19" t="str">
            <v>A.科技创新</v>
          </cell>
          <cell r="E19" t="str">
            <v>虞浩/320201050212</v>
          </cell>
          <cell r="F19">
            <v>7</v>
          </cell>
        </row>
        <row r="20">
          <cell r="B20" t="str">
            <v>基于自动开合原理的植树修剪一体机</v>
          </cell>
          <cell r="C20" t="str">
            <v>机械工程学院</v>
          </cell>
          <cell r="D20" t="str">
            <v>D.生态环保和可持续发展</v>
          </cell>
          <cell r="E20" t="str">
            <v>吴玲娟/320201020308</v>
          </cell>
          <cell r="F20">
            <v>8</v>
          </cell>
        </row>
        <row r="21">
          <cell r="B21" t="str">
            <v>芜湖柯凡网络支付服务</v>
          </cell>
          <cell r="C21" t="str">
            <v>机械工程学院</v>
          </cell>
          <cell r="D21" t="str">
            <v>C.城市治理和社会服务</v>
          </cell>
          <cell r="E21" t="str">
            <v>章佳慧/319201040109</v>
          </cell>
          <cell r="F21">
            <v>9</v>
          </cell>
        </row>
        <row r="22">
          <cell r="B22" t="str">
            <v>油水分离船</v>
          </cell>
          <cell r="C22" t="str">
            <v>机械工程学院</v>
          </cell>
          <cell r="D22" t="str">
            <v>A.科技创新</v>
          </cell>
          <cell r="E22" t="str">
            <v>夏润泽/3212031401</v>
          </cell>
          <cell r="F22">
            <v>10</v>
          </cell>
        </row>
        <row r="23">
          <cell r="B23" t="str">
            <v>康复之星——智能人机交互康复训练开创者</v>
          </cell>
          <cell r="C23" t="str">
            <v>计算机（大数据）学院</v>
          </cell>
          <cell r="D23" t="str">
            <v>A.科技创新</v>
          </cell>
          <cell r="E23" t="str">
            <v>管振宇/320202020429</v>
          </cell>
          <cell r="F23">
            <v>1</v>
          </cell>
        </row>
        <row r="24">
          <cell r="B24" t="str">
            <v>盒以为戒，烟以为封——一种新型物联网智能烟盒</v>
          </cell>
          <cell r="C24" t="str">
            <v>计算机（大数据）学院</v>
          </cell>
          <cell r="D24" t="str">
            <v>C.城市治理和社会服务</v>
          </cell>
          <cell r="E24" t="str">
            <v>刘沛声/17856404938</v>
          </cell>
          <cell r="F24">
            <v>2</v>
          </cell>
        </row>
        <row r="25">
          <cell r="B25" t="str">
            <v>环城科技-智能垃圾分类运输</v>
          </cell>
          <cell r="C25" t="str">
            <v>计算机（大数据）学院</v>
          </cell>
          <cell r="D25" t="str">
            <v>C.城市治理和社会服务</v>
          </cell>
          <cell r="E25" t="str">
            <v>王海淼/319103010247</v>
          </cell>
          <cell r="F25">
            <v>3</v>
          </cell>
        </row>
        <row r="26">
          <cell r="B26" t="str">
            <v>快贸——争做中国电商ERP的引领者</v>
          </cell>
          <cell r="C26" t="str">
            <v>计算机（大数据）学院</v>
          </cell>
          <cell r="D26" t="str">
            <v>A.科技创新</v>
          </cell>
          <cell r="E26" t="str">
            <v>梁佳慧/319102020607</v>
          </cell>
          <cell r="F26">
            <v>4</v>
          </cell>
        </row>
        <row r="27">
          <cell r="B27" t="str">
            <v>基于YOLO4模型的激光驱鸟装置</v>
          </cell>
          <cell r="C27" t="str">
            <v>计算机（大数据）学院</v>
          </cell>
          <cell r="D27" t="str">
            <v>A.科技创新</v>
          </cell>
          <cell r="E27" t="str">
            <v>汤梦雪/320202010211</v>
          </cell>
          <cell r="F27">
            <v>5</v>
          </cell>
        </row>
        <row r="28">
          <cell r="B28" t="str">
            <v>溯流从源--光储充放一体化能源站新标杆</v>
          </cell>
          <cell r="C28" t="str">
            <v>计算机（大数据）学院</v>
          </cell>
          <cell r="D28" t="str">
            <v>D.生态环保和可持续发展</v>
          </cell>
          <cell r="E28" t="str">
            <v>王阳/31810310222</v>
          </cell>
          <cell r="F28">
            <v>6</v>
          </cell>
        </row>
        <row r="29">
          <cell r="B29" t="str">
            <v>易购科技——新零售时代下智能超市购物的引领者</v>
          </cell>
          <cell r="C29" t="str">
            <v>计算机（大数据）学院</v>
          </cell>
          <cell r="D29" t="str">
            <v>A.科技创新</v>
          </cell>
          <cell r="E29" t="str">
            <v>吴津金/319102020605</v>
          </cell>
          <cell r="F29">
            <v>7</v>
          </cell>
        </row>
        <row r="30">
          <cell r="B30" t="str">
            <v>“一种基于PID算法下的智能无人搬运装置”</v>
          </cell>
          <cell r="C30" t="str">
            <v>计算机（大数据）学院</v>
          </cell>
          <cell r="D30" t="str">
            <v>A.科技创新</v>
          </cell>
          <cell r="E30" t="str">
            <v>方强龙/320203010203</v>
          </cell>
          <cell r="F30">
            <v>8</v>
          </cell>
        </row>
        <row r="31">
          <cell r="B31" t="str">
            <v>基于“新冠肺炎”疫情下的智慧养老系统</v>
          </cell>
          <cell r="C31" t="str">
            <v>计算机（大数据）学院</v>
          </cell>
          <cell r="D31" t="str">
            <v>C.城市治理和社会服务</v>
          </cell>
          <cell r="E31" t="str">
            <v>邹文洁/319102010336</v>
          </cell>
          <cell r="F31">
            <v>9</v>
          </cell>
        </row>
        <row r="32">
          <cell r="B32" t="str">
            <v>振兴乡村，光电助农—基于光伏效应的家居供能系统</v>
          </cell>
          <cell r="C32" t="str">
            <v>计算机（大数据）学院</v>
          </cell>
          <cell r="D32" t="str">
            <v>B.乡村振兴</v>
          </cell>
          <cell r="E32" t="str">
            <v>陈文博/319102010215</v>
          </cell>
          <cell r="F32">
            <v>10</v>
          </cell>
        </row>
        <row r="33">
          <cell r="B33" t="str">
            <v>棚箱万顷——一种新型“集装箱”式培育种植系统</v>
          </cell>
          <cell r="C33" t="str">
            <v>计算机（大数据）学院</v>
          </cell>
          <cell r="D33" t="str">
            <v>B.乡村振兴</v>
          </cell>
          <cell r="E33" t="str">
            <v>王露雯/320202010140</v>
          </cell>
          <cell r="F33">
            <v>11</v>
          </cell>
        </row>
        <row r="34">
          <cell r="B34" t="str">
            <v>“以芡为实”——用知识扎根乡村科技农业振兴</v>
          </cell>
          <cell r="C34" t="str">
            <v>计算机（大数据）学院</v>
          </cell>
          <cell r="D34" t="str">
            <v>B.乡村振兴</v>
          </cell>
          <cell r="E34" t="str">
            <v>张大伟/320202010226</v>
          </cell>
          <cell r="F34">
            <v>12</v>
          </cell>
        </row>
        <row r="35">
          <cell r="B35" t="str">
            <v>益环保：WRG城市垃圾回收计划</v>
          </cell>
          <cell r="C35" t="str">
            <v>计算机（大数据）学院</v>
          </cell>
          <cell r="D35" t="str">
            <v>D.生态环保和可持续发展</v>
          </cell>
          <cell r="E35" t="str">
            <v>袁自政/319102010527</v>
          </cell>
          <cell r="F35">
            <v>13</v>
          </cell>
        </row>
        <row r="36">
          <cell r="B36" t="str">
            <v>SeeingG—基于AI+BDS技术的智能导盲镜</v>
          </cell>
          <cell r="C36" t="str">
            <v>计算机（大数据）学院</v>
          </cell>
          <cell r="D36" t="str">
            <v>A.科技创新</v>
          </cell>
          <cell r="E36" t="str">
            <v>胡思琪/319103020218</v>
          </cell>
          <cell r="F36">
            <v>14</v>
          </cell>
        </row>
        <row r="37">
          <cell r="B37" t="str">
            <v>多功能集成化热力图APP</v>
          </cell>
          <cell r="C37" t="str">
            <v>计算机（大数据）学院</v>
          </cell>
          <cell r="D37" t="str">
            <v>A.科技创新</v>
          </cell>
          <cell r="E37" t="str">
            <v>左睿/320203010241</v>
          </cell>
          <cell r="F37">
            <v>15</v>
          </cell>
        </row>
        <row r="38">
          <cell r="B38" t="str">
            <v>韵泽科技——智慧物流平台应用的引领者</v>
          </cell>
          <cell r="C38" t="str">
            <v>计算机（大数据）学院</v>
          </cell>
          <cell r="D38" t="str">
            <v>A.科技创新</v>
          </cell>
          <cell r="E38" t="str">
            <v>朱成志/319102020332</v>
          </cell>
          <cell r="F38">
            <v>16</v>
          </cell>
        </row>
        <row r="39">
          <cell r="B39" t="str">
            <v>基于乡村振新战略下的罕见病整治现状与思考</v>
          </cell>
          <cell r="C39" t="str">
            <v>计算机（大数据）学院</v>
          </cell>
          <cell r="D39" t="str">
            <v>C.城市治理和社会服务</v>
          </cell>
          <cell r="E39" t="str">
            <v>林添磊/320203030143</v>
          </cell>
          <cell r="F39">
            <v>17</v>
          </cell>
        </row>
        <row r="40">
          <cell r="B40" t="str">
            <v>基于3D场景下的智能心理治疗软件</v>
          </cell>
          <cell r="C40" t="str">
            <v>计算机（大数据）学院</v>
          </cell>
          <cell r="D40" t="str">
            <v>C.城市治理和社会服务</v>
          </cell>
          <cell r="E40" t="str">
            <v>张泽阳/320202010232</v>
          </cell>
          <cell r="F40">
            <v>18</v>
          </cell>
        </row>
        <row r="41">
          <cell r="B41" t="str">
            <v>健康宝–智能药箱</v>
          </cell>
          <cell r="C41" t="str">
            <v>计算机（大数据）学院</v>
          </cell>
          <cell r="D41" t="str">
            <v>A.科技创新</v>
          </cell>
          <cell r="E41" t="str">
            <v>张少麒/319103020234</v>
          </cell>
          <cell r="F41">
            <v>19</v>
          </cell>
        </row>
        <row r="42">
          <cell r="B42" t="str">
            <v>基于交通智能检测下的信号灯自适应调整方案设计与实现</v>
          </cell>
          <cell r="C42" t="str">
            <v>计算机（大数据）学院</v>
          </cell>
          <cell r="D42" t="str">
            <v>C.城市治理和社会服务</v>
          </cell>
          <cell r="E42" t="str">
            <v>包文华/320203030116</v>
          </cell>
          <cell r="F42">
            <v>20</v>
          </cell>
        </row>
        <row r="43">
          <cell r="B43" t="str">
            <v>“未来能源”——
基于TRIZ理论的风光互补空调发电系统</v>
          </cell>
          <cell r="C43" t="str">
            <v>通识教育与外国语学院</v>
          </cell>
          <cell r="D43" t="str">
            <v>A.科技创新</v>
          </cell>
          <cell r="E43" t="str">
            <v>周先玉/3212061313</v>
          </cell>
          <cell r="F43">
            <v>1</v>
          </cell>
        </row>
        <row r="44">
          <cell r="B44" t="str">
            <v>绿韵舒香</v>
          </cell>
          <cell r="C44" t="str">
            <v>通识教育与外国语学院</v>
          </cell>
          <cell r="D44" t="str">
            <v>C.城市治理和社会服务</v>
          </cell>
          <cell r="E44" t="str">
            <v>陈庆/320211010119</v>
          </cell>
          <cell r="F44">
            <v>2</v>
          </cell>
        </row>
        <row r="45">
          <cell r="B45" t="str">
            <v>精准检测——
超灵敏指纹拉曼增强基底</v>
          </cell>
          <cell r="C45" t="str">
            <v>通识教育与外国语学院</v>
          </cell>
          <cell r="D45" t="str">
            <v>A.科技创新</v>
          </cell>
          <cell r="E45" t="str">
            <v>张炎/3212061424</v>
          </cell>
          <cell r="F45">
            <v>3</v>
          </cell>
        </row>
        <row r="46">
          <cell r="B46" t="str">
            <v>银杏</v>
          </cell>
          <cell r="C46" t="str">
            <v>通识教育与外国语学院</v>
          </cell>
          <cell r="D46" t="str">
            <v>A.科技创新</v>
          </cell>
          <cell r="E46" t="str">
            <v>武婷/320211010246</v>
          </cell>
          <cell r="F46">
            <v>4</v>
          </cell>
        </row>
        <row r="47">
          <cell r="B47" t="str">
            <v>金葵</v>
          </cell>
          <cell r="C47" t="str">
            <v>通识教育与外国语学院</v>
          </cell>
          <cell r="D47" t="str">
            <v>B.乡村振兴</v>
          </cell>
          <cell r="E47" t="str">
            <v>高庆/320211010155</v>
          </cell>
          <cell r="F47">
            <v>5</v>
          </cell>
        </row>
        <row r="48">
          <cell r="B48" t="str">
            <v>觅物—
中国综合电商平台发展的推动者</v>
          </cell>
          <cell r="C48" t="str">
            <v>通识教育与外国语学院</v>
          </cell>
          <cell r="D48" t="str">
            <v>C.城市治理和社会服务</v>
          </cell>
          <cell r="E48" t="str">
            <v>胡欣月/3212061221</v>
          </cell>
          <cell r="F48">
            <v>6</v>
          </cell>
        </row>
        <row r="49">
          <cell r="B49" t="str">
            <v>学长帮</v>
          </cell>
          <cell r="C49" t="str">
            <v>通识教育与外国语学院</v>
          </cell>
          <cell r="D49" t="str">
            <v>C.城市治理和社会服务</v>
          </cell>
          <cell r="E49" t="str">
            <v>鲍华/320205010143</v>
          </cell>
          <cell r="F49">
            <v>7</v>
          </cell>
        </row>
        <row r="50">
          <cell r="B50" t="str">
            <v>猕先生——带动千百万农民走向乡村振兴</v>
          </cell>
          <cell r="C50" t="str">
            <v>艺术设计学院</v>
          </cell>
          <cell r="D50" t="str">
            <v>B.乡村振兴</v>
          </cell>
          <cell r="E50" t="str">
            <v>郭炜/319206050213</v>
          </cell>
          <cell r="F50">
            <v>1</v>
          </cell>
        </row>
        <row r="51">
          <cell r="B51" t="str">
            <v>若颖网络文化传媒——新零售时代下的企业文化赋能者</v>
          </cell>
          <cell r="C51" t="str">
            <v>艺术设计学院</v>
          </cell>
          <cell r="D51" t="str">
            <v>E.文化创意和区域合作</v>
          </cell>
          <cell r="E51" t="str">
            <v>李甜甜/319206020144</v>
          </cell>
          <cell r="F51">
            <v>2</v>
          </cell>
        </row>
        <row r="52">
          <cell r="B52" t="str">
            <v>青果源——果皮渣青贮饲料系列产品开发</v>
          </cell>
          <cell r="C52" t="str">
            <v>艺术设计学院</v>
          </cell>
          <cell r="D52" t="str">
            <v>D.生态环保和可持续发展</v>
          </cell>
          <cell r="E52" t="str">
            <v>徐运磊/319206050211</v>
          </cell>
          <cell r="F52">
            <v>3</v>
          </cell>
        </row>
        <row r="53">
          <cell r="B53" t="str">
            <v>乐陶-创新非遗传承振兴“陶瓷工艺品”项目</v>
          </cell>
          <cell r="C53" t="str">
            <v>艺术设计学院</v>
          </cell>
          <cell r="D53" t="str">
            <v>C.城市治理和社会服务</v>
          </cell>
          <cell r="E53" t="str">
            <v>赵阳阳/320206050236</v>
          </cell>
          <cell r="F53">
            <v>4</v>
          </cell>
        </row>
        <row r="54">
          <cell r="B54" t="str">
            <v>红瓦行动</v>
          </cell>
          <cell r="C54" t="str">
            <v>艺术设计学院</v>
          </cell>
          <cell r="D54" t="str">
            <v>E.文化创意和区域合作</v>
          </cell>
          <cell r="E54" t="str">
            <v>董向前/320206040111</v>
          </cell>
          <cell r="F54">
            <v>5</v>
          </cell>
        </row>
        <row r="55">
          <cell r="B55" t="str">
            <v>“K饭啦”上门厨师APP</v>
          </cell>
          <cell r="C55" t="str">
            <v>艺术设计学院</v>
          </cell>
          <cell r="D55" t="str">
            <v>C.城市治理和社会服务</v>
          </cell>
          <cell r="E55" t="str">
            <v>童瑞/320206040209</v>
          </cell>
          <cell r="F55">
            <v>6</v>
          </cell>
        </row>
        <row r="56">
          <cell r="B56" t="str">
            <v>“舞动的东方芭蕾”——花鼓灯与时代元素相结合的文创产业</v>
          </cell>
          <cell r="C56" t="str">
            <v>艺术设计学院</v>
          </cell>
          <cell r="D56" t="str">
            <v>E.文化创意和区域合作</v>
          </cell>
          <cell r="E56" t="str">
            <v>吴常情/3212057213</v>
          </cell>
          <cell r="F56">
            <v>7</v>
          </cell>
        </row>
        <row r="57">
          <cell r="B57" t="str">
            <v>忆源APP-助力非遗产业新模式</v>
          </cell>
          <cell r="C57" t="str">
            <v>艺术设计学院</v>
          </cell>
          <cell r="D57" t="str">
            <v>B.乡村振兴</v>
          </cell>
          <cell r="E57" t="str">
            <v>练雨欣/320206050208</v>
          </cell>
          <cell r="F57">
            <v>8</v>
          </cell>
        </row>
        <row r="58">
          <cell r="B58" t="str">
            <v>“本草”养生食品公司</v>
          </cell>
          <cell r="C58" t="str">
            <v>艺术设计学院</v>
          </cell>
          <cell r="D58" t="str">
            <v>C.城市治理和社会服务</v>
          </cell>
          <cell r="E58" t="str">
            <v>宋玉洁320206050121</v>
          </cell>
          <cell r="F58">
            <v>9</v>
          </cell>
        </row>
        <row r="59">
          <cell r="B59" t="str">
            <v>非遗文化平台</v>
          </cell>
          <cell r="C59" t="str">
            <v>艺术设计学院</v>
          </cell>
          <cell r="D59" t="str">
            <v>E.文化创意和区域合作</v>
          </cell>
          <cell r="E59" t="str">
            <v>杨浩/3212052109</v>
          </cell>
          <cell r="F59">
            <v>10</v>
          </cell>
        </row>
        <row r="60">
          <cell r="B60" t="str">
            <v>乡茶慧农</v>
          </cell>
          <cell r="C60" t="str">
            <v>电气与电子工程学院</v>
          </cell>
          <cell r="D60" t="str">
            <v>B.乡村振兴</v>
          </cell>
          <cell r="E60" t="str">
            <v>刘禹辰/319207010121</v>
          </cell>
          <cell r="F60">
            <v>1</v>
          </cell>
        </row>
        <row r="61">
          <cell r="B61" t="str">
            <v>羁旅心乡-融合“农文旅”奏响“振兴曲”开创美丽乡村新模式</v>
          </cell>
          <cell r="C61" t="str">
            <v>电气与电子工程学院</v>
          </cell>
          <cell r="D61" t="str">
            <v>B.乡村振兴</v>
          </cell>
          <cell r="E61" t="str">
            <v>高亮/319207010424
</v>
          </cell>
          <cell r="F61">
            <v>2</v>
          </cell>
        </row>
        <row r="62">
          <cell r="B62" t="str">
            <v>电流激荡--开创智能电流检测联合安防新未来</v>
          </cell>
          <cell r="C62" t="str">
            <v>电气与电子工程学院</v>
          </cell>
          <cell r="D62" t="str">
            <v>A.科技创新</v>
          </cell>
          <cell r="E62" t="str">
            <v>章杰/319207010436</v>
          </cell>
          <cell r="F62">
            <v>3</v>
          </cell>
        </row>
        <row r="63">
          <cell r="B63" t="str">
            <v>稻香蟹溢——蟹懂稻香情，新农最先行</v>
          </cell>
          <cell r="C63" t="str">
            <v>电气与电子工程学院</v>
          </cell>
          <cell r="D63" t="str">
            <v>B.乡村振兴</v>
          </cell>
          <cell r="E63" t="str">
            <v>卢佳/320207050110</v>
          </cell>
          <cell r="F63">
            <v>4</v>
          </cell>
        </row>
        <row r="64">
          <cell r="B64" t="str">
            <v> “宠爱有家”宠物服务app</v>
          </cell>
          <cell r="C64" t="str">
            <v>电气与电子工程学院</v>
          </cell>
          <cell r="D64" t="str">
            <v>C.城市治理和社会服务</v>
          </cell>
          <cell r="E64" t="str">
            <v>潘争华/320207030223</v>
          </cell>
          <cell r="F64">
            <v>5</v>
          </cell>
        </row>
        <row r="65">
          <cell r="B65" t="str">
            <v>智企365—专业的“互联网”企业服务平台</v>
          </cell>
          <cell r="C65" t="str">
            <v>电气与电子工程学院</v>
          </cell>
          <cell r="D65" t="str">
            <v>C.城市治理和社会服务</v>
          </cell>
          <cell r="E65" t="str">
            <v>王勇/320207050114</v>
          </cell>
          <cell r="F65">
            <v>6</v>
          </cell>
        </row>
        <row r="66">
          <cell r="B66" t="str">
            <v>关爱感统失调儿童</v>
          </cell>
          <cell r="C66" t="str">
            <v>电气与电子工程学院</v>
          </cell>
          <cell r="D66" t="str">
            <v>C.城市治理和社会服务</v>
          </cell>
          <cell r="E66" t="str">
            <v>朱洪飞/320207010303</v>
          </cell>
          <cell r="F66">
            <v>7</v>
          </cell>
        </row>
        <row r="67">
          <cell r="B67" t="str">
            <v>APM车辆新风降噪系统</v>
          </cell>
          <cell r="C67" t="str">
            <v>电气与电子工程学院</v>
          </cell>
          <cell r="D67" t="str">
            <v>A.科技创新</v>
          </cell>
          <cell r="E67" t="str">
            <v>殷康明/3212021116</v>
          </cell>
          <cell r="F67">
            <v>8</v>
          </cell>
        </row>
        <row r="68">
          <cell r="B68" t="str">
            <v>up up go</v>
          </cell>
          <cell r="C68" t="str">
            <v>电气与电子工程学院</v>
          </cell>
          <cell r="D68" t="str">
            <v>A.科技创新</v>
          </cell>
          <cell r="E68" t="str">
            <v>贾连明/320207040231</v>
          </cell>
          <cell r="F68">
            <v>9</v>
          </cell>
        </row>
        <row r="69">
          <cell r="B69" t="str">
            <v>皓月智慧居家养老平台</v>
          </cell>
          <cell r="C69" t="str">
            <v>电气与电子工程学院</v>
          </cell>
          <cell r="D69" t="str">
            <v>C.城市治理和社会服务</v>
          </cell>
          <cell r="E69" t="str">
            <v>李浩然/3212024117</v>
          </cell>
          <cell r="F6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9"/>
  <sheetViews>
    <sheetView tabSelected="1" workbookViewId="0">
      <selection activeCell="H7" sqref="H7"/>
    </sheetView>
  </sheetViews>
  <sheetFormatPr defaultColWidth="9" defaultRowHeight="14"/>
  <cols>
    <col min="1" max="1" width="8.33636363636364" style="1" customWidth="1"/>
    <col min="2" max="2" width="59.8909090909091" style="1" customWidth="1"/>
    <col min="3" max="3" width="27.6636363636364" style="1" customWidth="1"/>
    <col min="4" max="4" width="23.1090909090909" style="1" customWidth="1"/>
    <col min="5" max="5" width="22" style="1" customWidth="1"/>
    <col min="6" max="6" width="15.2181818181818" style="1" customWidth="1"/>
    <col min="7" max="16381" width="9" style="1"/>
    <col min="16382" max="16384" width="9" style="2"/>
  </cols>
  <sheetData>
    <row r="1" s="1" customFormat="1" ht="39" customHeight="1" spans="1:6">
      <c r="A1" s="3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</row>
    <row r="3" s="1" customFormat="1" ht="20" customHeight="1" spans="1:6">
      <c r="A3" s="8">
        <v>1</v>
      </c>
      <c r="B3" s="9" t="s">
        <v>7</v>
      </c>
      <c r="C3" s="9" t="s">
        <v>8</v>
      </c>
      <c r="D3" s="9" t="str">
        <f>VLOOKUP(B3,[1]Sheet1!$C$3:$E$35,2,FALSE)</f>
        <v>计算机（大数据）学院</v>
      </c>
      <c r="E3" s="9" t="str">
        <f>VLOOKUP(B3,[1]Sheet1!$C$3:$E$35,3,FALSE)</f>
        <v>王阳/31810310222</v>
      </c>
      <c r="F3" s="9" t="s">
        <v>9</v>
      </c>
    </row>
    <row r="4" s="1" customFormat="1" ht="20" customHeight="1" spans="1:16384">
      <c r="A4" s="8">
        <v>2</v>
      </c>
      <c r="B4" s="10" t="s">
        <v>10</v>
      </c>
      <c r="C4" s="11" t="s">
        <v>11</v>
      </c>
      <c r="D4" s="9" t="str">
        <f>VLOOKUP(B4,[1]Sheet1!$C$3:$E$35,2,FALSE)</f>
        <v>艺术设计学院</v>
      </c>
      <c r="E4" s="9" t="str">
        <f>VLOOKUP(B4,[1]Sheet1!$C$3:$E$35,3,FALSE)</f>
        <v>李甜甜/319206020144</v>
      </c>
      <c r="F4" s="9" t="s">
        <v>9</v>
      </c>
      <c r="XFB4" s="2"/>
      <c r="XFC4" s="2"/>
      <c r="XFD4" s="2"/>
    </row>
    <row r="5" s="1" customFormat="1" ht="20" customHeight="1" spans="1:6">
      <c r="A5" s="8">
        <v>3</v>
      </c>
      <c r="B5" s="9" t="s">
        <v>12</v>
      </c>
      <c r="C5" s="12" t="s">
        <v>13</v>
      </c>
      <c r="D5" s="9" t="str">
        <f>VLOOKUP(B5,[1]Sheet1!$C$3:$E$35,2,FALSE)</f>
        <v>机械工程学院</v>
      </c>
      <c r="E5" s="9" t="str">
        <f>VLOOKUP(B5,[1]Sheet1!$C$3:$E$35,3,FALSE)</f>
        <v>陈龙飞/319201050117</v>
      </c>
      <c r="F5" s="9" t="s">
        <v>9</v>
      </c>
    </row>
    <row r="6" s="1" customFormat="1" ht="20" customHeight="1" spans="1:6">
      <c r="A6" s="8">
        <v>4</v>
      </c>
      <c r="B6" s="10" t="s">
        <v>14</v>
      </c>
      <c r="C6" s="11" t="s">
        <v>15</v>
      </c>
      <c r="D6" s="9" t="str">
        <f>VLOOKUP(B6,[1]Sheet1!$C$3:$E$35,2,FALSE)</f>
        <v>管理工程学院</v>
      </c>
      <c r="E6" s="9" t="str">
        <f>VLOOKUP(B6,[1]Sheet1!$C$3:$E$35,3,FALSE)</f>
        <v>薛满峰/319205030212</v>
      </c>
      <c r="F6" s="9" t="s">
        <v>9</v>
      </c>
    </row>
    <row r="7" s="1" customFormat="1" ht="20" customHeight="1" spans="1:6">
      <c r="A7" s="8">
        <v>5</v>
      </c>
      <c r="B7" s="9" t="s">
        <v>16</v>
      </c>
      <c r="C7" s="12" t="s">
        <v>13</v>
      </c>
      <c r="D7" s="9" t="str">
        <f>VLOOKUP(B7,[1]Sheet1!$C$3:$E$35,2,FALSE)</f>
        <v>电气与电子工程学院</v>
      </c>
      <c r="E7" s="9" t="str">
        <f>VLOOKUP(B7,[1]Sheet1!$C$3:$E$35,3,FALSE)</f>
        <v>章杰/319207010436</v>
      </c>
      <c r="F7" s="9" t="s">
        <v>9</v>
      </c>
    </row>
    <row r="8" s="1" customFormat="1" ht="20" customHeight="1" spans="1:6">
      <c r="A8" s="8">
        <v>6</v>
      </c>
      <c r="B8" s="9" t="s">
        <v>17</v>
      </c>
      <c r="C8" s="12" t="s">
        <v>13</v>
      </c>
      <c r="D8" s="9" t="str">
        <f>VLOOKUP(B8,[1]Sheet1!$C$3:$E$35,2,FALSE)</f>
        <v>计算机（大数据）学院</v>
      </c>
      <c r="E8" s="9" t="str">
        <f>VLOOKUP(B8,[1]Sheet1!$C$3:$E$35,3,FALSE)</f>
        <v>管振宇/320202020429</v>
      </c>
      <c r="F8" s="9" t="s">
        <v>9</v>
      </c>
    </row>
    <row r="9" s="1" customFormat="1" ht="20" customHeight="1" spans="1:6">
      <c r="A9" s="8">
        <v>7</v>
      </c>
      <c r="B9" s="10" t="s">
        <v>18</v>
      </c>
      <c r="C9" s="11" t="s">
        <v>19</v>
      </c>
      <c r="D9" s="9" t="s">
        <v>20</v>
      </c>
      <c r="E9" s="9" t="s">
        <v>21</v>
      </c>
      <c r="F9" s="9" t="s">
        <v>22</v>
      </c>
    </row>
    <row r="10" s="1" customFormat="1" ht="20" customHeight="1" spans="1:6">
      <c r="A10" s="8">
        <v>8</v>
      </c>
      <c r="B10" s="10" t="s">
        <v>23</v>
      </c>
      <c r="C10" s="11" t="s">
        <v>11</v>
      </c>
      <c r="D10" s="9" t="str">
        <f>VLOOKUP(B10,[1]Sheet1!$C$3:$E$35,2,FALSE)</f>
        <v>管理工程学院</v>
      </c>
      <c r="E10" s="9" t="str">
        <f>VLOOKUP(B10,[1]Sheet1!$C$3:$E$35,3,FALSE)</f>
        <v>李诗炜/3212044424</v>
      </c>
      <c r="F10" s="9" t="s">
        <v>22</v>
      </c>
    </row>
    <row r="11" s="1" customFormat="1" ht="20" customHeight="1" spans="1:6">
      <c r="A11" s="8">
        <v>9</v>
      </c>
      <c r="B11" s="9" t="s">
        <v>24</v>
      </c>
      <c r="C11" s="12" t="s">
        <v>8</v>
      </c>
      <c r="D11" s="9" t="str">
        <f>VLOOKUP(B11,[1]Sheet1!$C$3:$E$35,2,FALSE)</f>
        <v>艺术设计学院</v>
      </c>
      <c r="E11" s="9" t="str">
        <f>VLOOKUP(B11,[1]Sheet1!$C$3:$E$35,3,FALSE)</f>
        <v>徐运磊/319206050211</v>
      </c>
      <c r="F11" s="9" t="s">
        <v>22</v>
      </c>
    </row>
    <row r="12" s="1" customFormat="1" ht="20" customHeight="1" spans="1:6">
      <c r="A12" s="8">
        <v>10</v>
      </c>
      <c r="B12" s="9" t="s">
        <v>25</v>
      </c>
      <c r="C12" s="12" t="s">
        <v>8</v>
      </c>
      <c r="D12" s="9" t="str">
        <f>VLOOKUP(B12,[1]Sheet1!$C$3:$E$35,2,FALSE)</f>
        <v>通识教育与外国语学院</v>
      </c>
      <c r="E12" s="9" t="str">
        <f>VLOOKUP(B12,[1]Sheet1!$C$3:$E$35,3,FALSE)</f>
        <v>周先玉/3212061313</v>
      </c>
      <c r="F12" s="9" t="s">
        <v>22</v>
      </c>
    </row>
    <row r="13" s="1" customFormat="1" ht="20" customHeight="1" spans="1:6">
      <c r="A13" s="8">
        <v>11</v>
      </c>
      <c r="B13" s="10" t="s">
        <v>26</v>
      </c>
      <c r="C13" s="11" t="s">
        <v>15</v>
      </c>
      <c r="D13" s="9" t="str">
        <f>VLOOKUP(B13,[1]Sheet1!$C$3:$E$35,2,FALSE)</f>
        <v>电气与电子工程学院</v>
      </c>
      <c r="E13" s="9" t="str">
        <f>VLOOKUP(B13,[1]Sheet1!$C$3:$E$35,3,FALSE)</f>
        <v>卢佳/320207050110</v>
      </c>
      <c r="F13" s="9" t="s">
        <v>22</v>
      </c>
    </row>
    <row r="14" s="1" customFormat="1" ht="20" customHeight="1" spans="1:6">
      <c r="A14" s="8">
        <v>12</v>
      </c>
      <c r="B14" s="9" t="s">
        <v>27</v>
      </c>
      <c r="C14" s="12" t="s">
        <v>13</v>
      </c>
      <c r="D14" s="9" t="str">
        <f>VLOOKUP(B14,[1]Sheet1!$C$3:$E$35,2,FALSE)</f>
        <v>计算机（大数据）学院</v>
      </c>
      <c r="E14" s="9" t="str">
        <f>VLOOKUP(B14,[1]Sheet1!$C$3:$E$35,3,FALSE)</f>
        <v>梁佳慧/319102020607</v>
      </c>
      <c r="F14" s="9" t="s">
        <v>22</v>
      </c>
    </row>
    <row r="15" s="1" customFormat="1" ht="20" customHeight="1" spans="1:6">
      <c r="A15" s="8">
        <v>13</v>
      </c>
      <c r="B15" s="10" t="s">
        <v>28</v>
      </c>
      <c r="C15" s="11" t="s">
        <v>19</v>
      </c>
      <c r="D15" s="9" t="str">
        <f>VLOOKUP(B15,[1]Sheet1!$C$3:$E$35,2,FALSE)</f>
        <v>计算机（大数据）学院</v>
      </c>
      <c r="E15" s="9" t="str">
        <f>VLOOKUP(B15,[1]Sheet1!$C$3:$E$35,3,FALSE)</f>
        <v>王海淼/319103010247</v>
      </c>
      <c r="F15" s="9" t="s">
        <v>22</v>
      </c>
    </row>
    <row r="16" s="1" customFormat="1" ht="20" customHeight="1" spans="1:6">
      <c r="A16" s="8">
        <v>14</v>
      </c>
      <c r="B16" s="9" t="s">
        <v>29</v>
      </c>
      <c r="C16" s="12" t="s">
        <v>13</v>
      </c>
      <c r="D16" s="9" t="str">
        <f>VLOOKUP(B16,[1]Sheet1!$C$3:$E$35,2,FALSE)</f>
        <v>计算机（大数据）学院</v>
      </c>
      <c r="E16" s="9" t="str">
        <f>VLOOKUP(B16,[1]Sheet1!$C$3:$E$35,3,FALSE)</f>
        <v>朱成志/319102020332</v>
      </c>
      <c r="F16" s="9" t="s">
        <v>22</v>
      </c>
    </row>
    <row r="17" s="1" customFormat="1" ht="20" customHeight="1" spans="1:6">
      <c r="A17" s="8">
        <v>15</v>
      </c>
      <c r="B17" s="10" t="s">
        <v>30</v>
      </c>
      <c r="C17" s="11" t="s">
        <v>15</v>
      </c>
      <c r="D17" s="9" t="str">
        <f>VLOOKUP(B17,[1]Sheet1!$C$3:$E$35,2,FALSE)</f>
        <v>艺术设计学院</v>
      </c>
      <c r="E17" s="9" t="str">
        <f>VLOOKUP(B17,[1]Sheet1!$C$3:$E$35,3,FALSE)</f>
        <v>郭炜/319206050213</v>
      </c>
      <c r="F17" s="9" t="s">
        <v>22</v>
      </c>
    </row>
    <row r="18" s="1" customFormat="1" ht="20" customHeight="1" spans="1:6">
      <c r="A18" s="8">
        <v>16</v>
      </c>
      <c r="B18" s="10" t="s">
        <v>31</v>
      </c>
      <c r="C18" s="10" t="s">
        <v>15</v>
      </c>
      <c r="D18" s="9" t="str">
        <f>VLOOKUP(B18,[1]Sheet1!$C$3:$E$35,2,FALSE)</f>
        <v>电气与电子工程学院</v>
      </c>
      <c r="E18" s="9" t="str">
        <f>VLOOKUP(B18,[1]Sheet1!$C$3:$E$35,3,FALSE)</f>
        <v>刘禹辰/319207010121</v>
      </c>
      <c r="F18" s="13" t="s">
        <v>32</v>
      </c>
    </row>
    <row r="19" s="1" customFormat="1" ht="20" customHeight="1" spans="1:6">
      <c r="A19" s="8">
        <v>17</v>
      </c>
      <c r="B19" s="9" t="s">
        <v>33</v>
      </c>
      <c r="C19" s="9" t="s">
        <v>8</v>
      </c>
      <c r="D19" s="9" t="str">
        <f>VLOOKUP(B19,[1]Sheet1!$C$3:$E$35,2,FALSE)</f>
        <v>机械工程学院</v>
      </c>
      <c r="E19" s="9" t="str">
        <f>VLOOKUP(B19,[1]Sheet1!$C$3:$E$35,3,FALSE)</f>
        <v>郑永姣／319201050141</v>
      </c>
      <c r="F19" s="13" t="s">
        <v>32</v>
      </c>
    </row>
    <row r="20" s="1" customFormat="1" ht="20" customHeight="1" spans="1:6">
      <c r="A20" s="8">
        <v>18</v>
      </c>
      <c r="B20" s="9" t="s">
        <v>34</v>
      </c>
      <c r="C20" s="9" t="s">
        <v>13</v>
      </c>
      <c r="D20" s="9" t="str">
        <f>VLOOKUP(B20,[1]Sheet1!$C$3:$E$35,2,FALSE)</f>
        <v>机械工程学院</v>
      </c>
      <c r="E20" s="9" t="str">
        <f>VLOOKUP(B20,[1]Sheet1!$C$3:$E$35,3,FALSE)</f>
        <v>虞浩/320201050212</v>
      </c>
      <c r="F20" s="13" t="s">
        <v>32</v>
      </c>
    </row>
    <row r="21" s="1" customFormat="1" ht="20" customHeight="1" spans="1:6">
      <c r="A21" s="8">
        <v>19</v>
      </c>
      <c r="B21" s="9" t="s">
        <v>35</v>
      </c>
      <c r="C21" s="10" t="s">
        <v>15</v>
      </c>
      <c r="D21" s="9" t="str">
        <f>VLOOKUP(B21,[1]Sheet1!$C$3:$E$35,2,FALSE)</f>
        <v>计算机（大数据）学院</v>
      </c>
      <c r="E21" s="9" t="str">
        <f>VLOOKUP(B21,[1]Sheet1!$C$3:$E$35,3,FALSE)</f>
        <v>张大伟/320202010226</v>
      </c>
      <c r="F21" s="13" t="s">
        <v>32</v>
      </c>
    </row>
    <row r="22" s="1" customFormat="1" ht="20" customHeight="1" spans="1:6">
      <c r="A22" s="8">
        <v>20</v>
      </c>
      <c r="B22" s="10" t="s">
        <v>36</v>
      </c>
      <c r="C22" s="10" t="s">
        <v>15</v>
      </c>
      <c r="D22" s="9" t="str">
        <f>VLOOKUP(B22,[1]Sheet1!$C$3:$E$35,2,FALSE)</f>
        <v>电气与电子工程学院</v>
      </c>
      <c r="E22" s="9" t="str">
        <f>VLOOKUP(B22,[1]Sheet1!$C$3:$E$35,3,FALSE)</f>
        <v>高亮/319207010424
</v>
      </c>
      <c r="F22" s="13" t="s">
        <v>32</v>
      </c>
    </row>
    <row r="23" s="1" customFormat="1" ht="20" customHeight="1" spans="1:6">
      <c r="A23" s="8">
        <v>21</v>
      </c>
      <c r="B23" s="9" t="s">
        <v>37</v>
      </c>
      <c r="C23" s="9" t="s">
        <v>11</v>
      </c>
      <c r="D23" s="9" t="s">
        <v>38</v>
      </c>
      <c r="E23" s="9" t="s">
        <v>39</v>
      </c>
      <c r="F23" s="13" t="s">
        <v>32</v>
      </c>
    </row>
    <row r="24" s="1" customFormat="1" ht="20" customHeight="1" spans="1:6">
      <c r="A24" s="8">
        <v>22</v>
      </c>
      <c r="B24" s="9" t="s">
        <v>40</v>
      </c>
      <c r="C24" s="9" t="s">
        <v>8</v>
      </c>
      <c r="D24" s="9" t="str">
        <f>VLOOKUP(B24,[1]Sheet1!$C$3:$E$35,2,FALSE)</f>
        <v>管理工程学院</v>
      </c>
      <c r="E24" s="9" t="str">
        <f>VLOOKUP(B24,[1]Sheet1!$C$3:$E$35,3,FALSE)</f>
        <v>刘天甲/3212044510</v>
      </c>
      <c r="F24" s="13" t="s">
        <v>32</v>
      </c>
    </row>
    <row r="25" s="1" customFormat="1" ht="20" customHeight="1" spans="1:6">
      <c r="A25" s="8">
        <v>23</v>
      </c>
      <c r="B25" s="9" t="s">
        <v>41</v>
      </c>
      <c r="C25" s="9" t="s">
        <v>13</v>
      </c>
      <c r="D25" s="9" t="str">
        <f>VLOOKUP(B25,[1]Sheet1!$C$3:$E$35,2,FALSE)</f>
        <v>计算机（大数据）学院</v>
      </c>
      <c r="E25" s="9" t="str">
        <f>VLOOKUP(B25,[1]Sheet1!$C$3:$E$35,3,FALSE)</f>
        <v>吴津金/319102020605</v>
      </c>
      <c r="F25" s="13" t="s">
        <v>32</v>
      </c>
    </row>
    <row r="26" s="1" customFormat="1" ht="20" customHeight="1" spans="1:6">
      <c r="A26" s="8">
        <v>24</v>
      </c>
      <c r="B26" s="10" t="s">
        <v>42</v>
      </c>
      <c r="C26" s="10" t="s">
        <v>19</v>
      </c>
      <c r="D26" s="9" t="str">
        <f>VLOOKUP(B26,[1]Sheet1!$C$3:$E$35,2,FALSE)</f>
        <v>计算机（大数据）学院</v>
      </c>
      <c r="E26" s="9" t="str">
        <f>VLOOKUP(B26,[1]Sheet1!$C$3:$E$35,3,FALSE)</f>
        <v>刘沛声/17856404938</v>
      </c>
      <c r="F26" s="13" t="s">
        <v>32</v>
      </c>
    </row>
    <row r="27" s="1" customFormat="1" ht="20" customHeight="1" spans="1:6">
      <c r="A27" s="8">
        <v>25</v>
      </c>
      <c r="B27" s="10" t="s">
        <v>43</v>
      </c>
      <c r="C27" s="10" t="s">
        <v>15</v>
      </c>
      <c r="D27" s="9" t="str">
        <f>VLOOKUP(B27,[1]Sheet1!$C$3:$E$35,2,FALSE)</f>
        <v>管理工程学院</v>
      </c>
      <c r="E27" s="9" t="str">
        <f>VLOOKUP(B27,[1]Sheet1!$C$3:$E$35,3,FALSE)</f>
        <v>董玉洁/3212044425</v>
      </c>
      <c r="F27" s="13" t="s">
        <v>32</v>
      </c>
    </row>
    <row r="28" s="1" customFormat="1" ht="20" customHeight="1" spans="1:6">
      <c r="A28" s="8">
        <v>26</v>
      </c>
      <c r="B28" s="10" t="s">
        <v>44</v>
      </c>
      <c r="C28" s="10" t="s">
        <v>15</v>
      </c>
      <c r="D28" s="9" t="str">
        <f>VLOOKUP(B28,[1]Sheet1!$C$3:$E$35,2,FALSE)</f>
        <v>机械工程学院</v>
      </c>
      <c r="E28" s="9" t="str">
        <f>VLOOKUP(B28,[1]Sheet1!$C$3:$E$35,3,FALSE)</f>
        <v>庞金权/31920140204</v>
      </c>
      <c r="F28" s="13" t="s">
        <v>32</v>
      </c>
    </row>
    <row r="29" s="1" customFormat="1" ht="20" customHeight="1" spans="1:6">
      <c r="A29" s="8">
        <v>27</v>
      </c>
      <c r="B29" s="10" t="s">
        <v>45</v>
      </c>
      <c r="C29" s="10" t="s">
        <v>15</v>
      </c>
      <c r="D29" s="9" t="str">
        <f>VLOOKUP(B29,[1]Sheet1!$C$3:$E$35,2,FALSE)</f>
        <v>通识教育与外国语学院</v>
      </c>
      <c r="E29" s="9" t="str">
        <f>VLOOKUP(B29,[1]Sheet1!$C$3:$E$35,3,FALSE)</f>
        <v>高庆/320211010155</v>
      </c>
      <c r="F29" s="13" t="s">
        <v>32</v>
      </c>
    </row>
    <row r="30" s="1" customFormat="1" ht="20" customHeight="1" spans="1:6">
      <c r="A30" s="8">
        <v>28</v>
      </c>
      <c r="B30" s="9" t="s">
        <v>46</v>
      </c>
      <c r="C30" s="10" t="s">
        <v>19</v>
      </c>
      <c r="D30" s="9" t="str">
        <f>VLOOKUP(B30,[1]Sheet1!$C$3:$E$35,2,FALSE)</f>
        <v>管理工程学院</v>
      </c>
      <c r="E30" s="9" t="str">
        <f>VLOOKUP(B30,[1]Sheet1!$C$3:$E$35,3,FALSE)</f>
        <v>饶星宇/320205030242</v>
      </c>
      <c r="F30" s="13" t="s">
        <v>32</v>
      </c>
    </row>
    <row r="31" s="1" customFormat="1" ht="20" customHeight="1" spans="1:6">
      <c r="A31" s="8">
        <v>29</v>
      </c>
      <c r="B31" s="10" t="s">
        <v>47</v>
      </c>
      <c r="C31" s="10" t="s">
        <v>15</v>
      </c>
      <c r="D31" s="9" t="str">
        <f>VLOOKUP(B31,[1]Sheet1!$C$3:$E$35,2,FALSE)</f>
        <v>管理工程学院</v>
      </c>
      <c r="E31" s="9" t="str">
        <f>VLOOKUP(B31,[1]Sheet1!$C$3:$E$35,3,FALSE)</f>
        <v>计语诺/320205010217</v>
      </c>
      <c r="F31" s="13" t="s">
        <v>32</v>
      </c>
    </row>
    <row r="32" s="1" customFormat="1" ht="20" customHeight="1" spans="1:6">
      <c r="A32" s="8">
        <v>30</v>
      </c>
      <c r="B32" s="9" t="s">
        <v>48</v>
      </c>
      <c r="C32" s="10" t="s">
        <v>19</v>
      </c>
      <c r="D32" s="9" t="str">
        <f>VLOOKUP(B32,[1]Sheet1!$C$3:$E$35,2,FALSE)</f>
        <v>管理工程学院</v>
      </c>
      <c r="E32" s="9" t="str">
        <f>VLOOKUP(B32,[1]Sheet1!$C$3:$E$35,3,FALSE)</f>
        <v>王文斌/3212044535</v>
      </c>
      <c r="F32" s="13" t="s">
        <v>32</v>
      </c>
    </row>
    <row r="33" s="1" customFormat="1" ht="20" customHeight="1" spans="1:6">
      <c r="A33" s="8">
        <v>31</v>
      </c>
      <c r="B33" s="10" t="s">
        <v>49</v>
      </c>
      <c r="C33" s="10" t="s">
        <v>19</v>
      </c>
      <c r="D33" s="9" t="str">
        <f>VLOOKUP(B33,[1]Sheet1!$C$3:$E$35,2,FALSE)</f>
        <v>机械工程学院</v>
      </c>
      <c r="E33" s="9" t="str">
        <f>VLOOKUP(B33,[1]Sheet1!$C$3:$E$35,3,FALSE)</f>
        <v>章佳慧/319201040109</v>
      </c>
      <c r="F33" s="13" t="s">
        <v>32</v>
      </c>
    </row>
    <row r="34" s="1" customFormat="1" ht="20" customHeight="1" spans="1:6">
      <c r="A34" s="8">
        <v>32</v>
      </c>
      <c r="B34" s="10" t="s">
        <v>50</v>
      </c>
      <c r="C34" s="10" t="s">
        <v>19</v>
      </c>
      <c r="D34" s="9" t="str">
        <f>VLOOKUP(B34,[1]Sheet1!$C$3:$E$35,2,FALSE)</f>
        <v>通识教育与外国语学院</v>
      </c>
      <c r="E34" s="9" t="str">
        <f>VLOOKUP(B34,[1]Sheet1!$C$3:$E$35,3,FALSE)</f>
        <v>陈庆/320211010119</v>
      </c>
      <c r="F34" s="13" t="s">
        <v>32</v>
      </c>
    </row>
    <row r="35" s="1" customFormat="1" ht="20" customHeight="1" spans="1:6">
      <c r="A35" s="8">
        <v>33</v>
      </c>
      <c r="B35" s="10" t="s">
        <v>51</v>
      </c>
      <c r="C35" s="9" t="s">
        <v>15</v>
      </c>
      <c r="D35" s="10" t="str">
        <f>VLOOKUP(B35,[1]Sheet1!$C$3:$E$35,2,FALSE)</f>
        <v>管理工程学院</v>
      </c>
      <c r="E35" s="9" t="str">
        <f>VLOOKUP(B35,[1]Sheet1!$C$3:$E$35,3,FALSE)</f>
        <v>赵然/320205070135</v>
      </c>
      <c r="F35" s="10" t="s">
        <v>32</v>
      </c>
    </row>
    <row r="36" ht="17.5" spans="1:6">
      <c r="A36" s="8">
        <v>34</v>
      </c>
      <c r="B36" s="10" t="s">
        <v>52</v>
      </c>
      <c r="C36" s="10" t="s">
        <v>13</v>
      </c>
      <c r="D36" s="10" t="str">
        <f>VLOOKUP(B36,[2]Sheet1!$B$3:$F$69,2,FALSE)</f>
        <v>通识教育与外国语学院</v>
      </c>
      <c r="E36" s="10" t="str">
        <f>VLOOKUP(B36,[2]Sheet1!$B$3:$E$69,4,FALSE)</f>
        <v>张炎/3212061424</v>
      </c>
      <c r="F36" s="10" t="s">
        <v>53</v>
      </c>
    </row>
    <row r="37" ht="17.5" spans="1:6">
      <c r="A37" s="8">
        <v>35</v>
      </c>
      <c r="B37" s="10" t="s">
        <v>54</v>
      </c>
      <c r="C37" s="10" t="s">
        <v>13</v>
      </c>
      <c r="D37" s="10" t="str">
        <f>VLOOKUP(B37,[2]Sheet1!$B$3:$F$69,2,FALSE)</f>
        <v>机械工程学院</v>
      </c>
      <c r="E37" s="10" t="str">
        <f>VLOOKUP(B37,[2]Sheet1!$B$3:$E$69,4,FALSE)</f>
        <v>杨世杰/3212034211</v>
      </c>
      <c r="F37" s="10" t="s">
        <v>53</v>
      </c>
    </row>
    <row r="38" ht="17.5" spans="1:6">
      <c r="A38" s="8">
        <v>36</v>
      </c>
      <c r="B38" s="10" t="s">
        <v>55</v>
      </c>
      <c r="C38" s="10" t="s">
        <v>13</v>
      </c>
      <c r="D38" s="10" t="str">
        <f>VLOOKUP(B38,[2]Sheet1!$B$3:$F$69,2,FALSE)</f>
        <v>计算机（大数据）学院</v>
      </c>
      <c r="E38" s="10" t="str">
        <f>VLOOKUP(B38,[2]Sheet1!$B$3:$E$69,4,FALSE)</f>
        <v>胡思琪/319103020218</v>
      </c>
      <c r="F38" s="10" t="s">
        <v>53</v>
      </c>
    </row>
    <row r="39" ht="17.5" spans="1:6">
      <c r="A39" s="8">
        <v>37</v>
      </c>
      <c r="B39" s="10" t="s">
        <v>56</v>
      </c>
      <c r="C39" s="9" t="s">
        <v>13</v>
      </c>
      <c r="D39" s="10" t="str">
        <f>VLOOKUP(B39,[2]Sheet1!$B$3:$F$69,2,FALSE)</f>
        <v>计算机（大数据）学院</v>
      </c>
      <c r="E39" s="9" t="str">
        <f>VLOOKUP(B39,[2]Sheet1!$B$3:$E$69,4,FALSE)</f>
        <v>左睿/320203010241</v>
      </c>
      <c r="F39" s="10" t="s">
        <v>53</v>
      </c>
    </row>
    <row r="40" ht="17.5" spans="1:6">
      <c r="A40" s="8">
        <v>38</v>
      </c>
      <c r="B40" s="10" t="s">
        <v>57</v>
      </c>
      <c r="C40" s="10" t="s">
        <v>13</v>
      </c>
      <c r="D40" s="10" t="str">
        <f>VLOOKUP(B40,[2]Sheet1!$B$3:$F$69,2,FALSE)</f>
        <v>计算机（大数据）学院</v>
      </c>
      <c r="E40" s="10" t="str">
        <f>VLOOKUP(B40,[2]Sheet1!$B$3:$E$69,4,FALSE)</f>
        <v>汤梦雪/320202010211</v>
      </c>
      <c r="F40" s="10" t="s">
        <v>53</v>
      </c>
    </row>
    <row r="41" ht="17.5" spans="1:6">
      <c r="A41" s="8">
        <v>39</v>
      </c>
      <c r="B41" s="10" t="s">
        <v>58</v>
      </c>
      <c r="C41" s="10" t="s">
        <v>13</v>
      </c>
      <c r="D41" s="10" t="str">
        <f>VLOOKUP(B41,[2]Sheet1!$B$3:$F$69,2,FALSE)</f>
        <v>机械工程学院</v>
      </c>
      <c r="E41" s="10" t="str">
        <f>VLOOKUP(B41,[2]Sheet1!$B$3:$E$69,4,FALSE)</f>
        <v>夏润泽/3212031401</v>
      </c>
      <c r="F41" s="10" t="s">
        <v>53</v>
      </c>
    </row>
    <row r="42" ht="17.5" spans="1:6">
      <c r="A42" s="8">
        <v>40</v>
      </c>
      <c r="B42" s="10" t="s">
        <v>59</v>
      </c>
      <c r="C42" s="10" t="s">
        <v>13</v>
      </c>
      <c r="D42" s="10" t="str">
        <f>VLOOKUP(B42,[2]Sheet1!$B$3:$F$69,2,FALSE)</f>
        <v>电气与电子工程学院</v>
      </c>
      <c r="E42" s="10" t="str">
        <f>VLOOKUP(B42,[2]Sheet1!$B$3:$E$69,4,FALSE)</f>
        <v>贾连明/320207040231</v>
      </c>
      <c r="F42" s="10" t="s">
        <v>53</v>
      </c>
    </row>
    <row r="43" ht="17.5" spans="1:6">
      <c r="A43" s="8">
        <v>41</v>
      </c>
      <c r="B43" s="10" t="s">
        <v>60</v>
      </c>
      <c r="C43" s="9" t="s">
        <v>13</v>
      </c>
      <c r="D43" s="10" t="str">
        <f>VLOOKUP(B43,[2]Sheet1!$B$3:$F$69,2,FALSE)</f>
        <v>通识教育与外国语学院</v>
      </c>
      <c r="E43" s="9" t="str">
        <f>VLOOKUP(B43,[2]Sheet1!$B$3:$E$69,4,FALSE)</f>
        <v>武婷/320211010246</v>
      </c>
      <c r="F43" s="10" t="s">
        <v>53</v>
      </c>
    </row>
    <row r="44" ht="17.5" spans="1:6">
      <c r="A44" s="8">
        <v>42</v>
      </c>
      <c r="B44" s="10" t="s">
        <v>61</v>
      </c>
      <c r="C44" s="10" t="s">
        <v>13</v>
      </c>
      <c r="D44" s="10" t="str">
        <f>VLOOKUP(B44,[2]Sheet1!$B$3:$F$69,2,FALSE)</f>
        <v>电气与电子工程学院</v>
      </c>
      <c r="E44" s="10" t="str">
        <f>VLOOKUP(B44,[2]Sheet1!$B$3:$E$69,4,FALSE)</f>
        <v>殷康明/3212021116</v>
      </c>
      <c r="F44" s="10" t="s">
        <v>53</v>
      </c>
    </row>
    <row r="45" ht="17.5" spans="1:6">
      <c r="A45" s="8">
        <v>43</v>
      </c>
      <c r="B45" s="10" t="s">
        <v>62</v>
      </c>
      <c r="C45" s="10" t="s">
        <v>13</v>
      </c>
      <c r="D45" s="10" t="str">
        <f>VLOOKUP(B45,[2]Sheet1!$B$3:$F$69,2,FALSE)</f>
        <v>计算机（大数据）学院</v>
      </c>
      <c r="E45" s="10" t="str">
        <f>VLOOKUP(B45,[2]Sheet1!$B$3:$E$69,4,FALSE)</f>
        <v>张少麒/319103020234</v>
      </c>
      <c r="F45" s="10" t="s">
        <v>53</v>
      </c>
    </row>
    <row r="46" ht="17.5" spans="1:6">
      <c r="A46" s="8">
        <v>44</v>
      </c>
      <c r="B46" s="10" t="s">
        <v>63</v>
      </c>
      <c r="C46" s="10" t="s">
        <v>15</v>
      </c>
      <c r="D46" s="10" t="str">
        <f>VLOOKUP(B46,[2]Sheet1!$B$3:$F$69,2,FALSE)</f>
        <v>计算机（大数据）学院</v>
      </c>
      <c r="E46" s="10" t="str">
        <f>VLOOKUP(B46,[2]Sheet1!$B$3:$F$69,4,FALSE)</f>
        <v>陈文博/319102010215</v>
      </c>
      <c r="F46" s="10" t="s">
        <v>53</v>
      </c>
    </row>
    <row r="47" ht="17.5" spans="1:6">
      <c r="A47" s="8">
        <v>45</v>
      </c>
      <c r="B47" s="10" t="s">
        <v>64</v>
      </c>
      <c r="C47" s="9" t="s">
        <v>15</v>
      </c>
      <c r="D47" s="10" t="str">
        <f>VLOOKUP(B47,[2]Sheet1!$B$3:$F$69,2,FALSE)</f>
        <v>计算机（大数据）学院</v>
      </c>
      <c r="E47" s="9" t="str">
        <f>VLOOKUP(B47,[2]Sheet1!$B$3:$F$69,4,FALSE)</f>
        <v>王露雯/320202010140</v>
      </c>
      <c r="F47" s="10" t="s">
        <v>53</v>
      </c>
    </row>
    <row r="48" ht="17.5" spans="1:6">
      <c r="A48" s="8">
        <v>46</v>
      </c>
      <c r="B48" s="10" t="s">
        <v>65</v>
      </c>
      <c r="C48" s="10" t="s">
        <v>15</v>
      </c>
      <c r="D48" s="10" t="str">
        <f>VLOOKUP(B48,[2]Sheet1!$B$3:$F$69,2,FALSE)</f>
        <v>艺术设计学院</v>
      </c>
      <c r="E48" s="10" t="str">
        <f>VLOOKUP(B48,[2]Sheet1!$B$3:$F$69,4,FALSE)</f>
        <v>练雨欣/320206050208</v>
      </c>
      <c r="F48" s="10" t="s">
        <v>53</v>
      </c>
    </row>
    <row r="49" ht="17.5" spans="1:6">
      <c r="A49" s="8">
        <v>47</v>
      </c>
      <c r="B49" s="10" t="s">
        <v>66</v>
      </c>
      <c r="C49" s="10" t="s">
        <v>19</v>
      </c>
      <c r="D49" s="10" t="str">
        <f>VLOOKUP(B49,[2]Sheet1!$B$3:$F$69,2,FALSE)</f>
        <v>电气与电子工程学院</v>
      </c>
      <c r="E49" s="10" t="str">
        <f>VLOOKUP(B49,[2]Sheet1!$B$3:$F$69,4,FALSE)</f>
        <v>王勇/320207050114</v>
      </c>
      <c r="F49" s="10" t="s">
        <v>53</v>
      </c>
    </row>
    <row r="50" ht="17.5" spans="1:6">
      <c r="A50" s="8">
        <v>48</v>
      </c>
      <c r="B50" s="10" t="s">
        <v>67</v>
      </c>
      <c r="C50" s="10" t="s">
        <v>19</v>
      </c>
      <c r="D50" s="10" t="str">
        <f>VLOOKUP(B50,[2]Sheet1!$B$3:$F$69,2,FALSE)</f>
        <v>通识教育与外国语学院</v>
      </c>
      <c r="E50" s="10" t="str">
        <f>VLOOKUP(B50,[2]Sheet1!$B$3:$F$69,4,FALSE)</f>
        <v>胡欣月/3212061221</v>
      </c>
      <c r="F50" s="10" t="s">
        <v>53</v>
      </c>
    </row>
    <row r="51" ht="17.5" spans="1:6">
      <c r="A51" s="8">
        <v>49</v>
      </c>
      <c r="B51" s="10" t="s">
        <v>68</v>
      </c>
      <c r="C51" s="9" t="s">
        <v>19</v>
      </c>
      <c r="D51" s="10" t="str">
        <f>VLOOKUP(B51,[2]Sheet1!$B$3:$F$69,2,FALSE)</f>
        <v>计算机（大数据）学院</v>
      </c>
      <c r="E51" s="9" t="str">
        <f>VLOOKUP(B51,[2]Sheet1!$B$3:$F$69,4,FALSE)</f>
        <v>包文华/320203030116</v>
      </c>
      <c r="F51" s="10" t="s">
        <v>53</v>
      </c>
    </row>
    <row r="52" ht="17.5" spans="1:6">
      <c r="A52" s="8">
        <v>50</v>
      </c>
      <c r="B52" s="10" t="s">
        <v>69</v>
      </c>
      <c r="C52" s="10" t="s">
        <v>19</v>
      </c>
      <c r="D52" s="10" t="str">
        <f>VLOOKUP(B52,[2]Sheet1!$B$3:$F$69,2,FALSE)</f>
        <v>艺术设计学院</v>
      </c>
      <c r="E52" s="10" t="str">
        <f>VLOOKUP(B52,[2]Sheet1!$B$3:$F$69,4,FALSE)</f>
        <v>童瑞/320206040209</v>
      </c>
      <c r="F52" s="10" t="s">
        <v>53</v>
      </c>
    </row>
    <row r="53" ht="17.5" spans="1:6">
      <c r="A53" s="8">
        <v>51</v>
      </c>
      <c r="B53" s="10" t="s">
        <v>70</v>
      </c>
      <c r="C53" s="10" t="s">
        <v>19</v>
      </c>
      <c r="D53" s="10" t="str">
        <f>VLOOKUP(B53,[2]Sheet1!$B$3:$F$69,2,FALSE)</f>
        <v>电气与电子工程学院</v>
      </c>
      <c r="E53" s="10" t="str">
        <f>VLOOKUP(B53,[2]Sheet1!$B$3:$F$69,4,FALSE)</f>
        <v>朱洪飞/320207010303</v>
      </c>
      <c r="F53" s="10" t="s">
        <v>53</v>
      </c>
    </row>
    <row r="54" ht="17.5" spans="1:6">
      <c r="A54" s="8">
        <v>52</v>
      </c>
      <c r="B54" s="10" t="s">
        <v>71</v>
      </c>
      <c r="C54" s="10" t="s">
        <v>19</v>
      </c>
      <c r="D54" s="10" t="str">
        <f>VLOOKUP(B54,[2]Sheet1!$B$3:$F$69,2,FALSE)</f>
        <v>管理工程学院</v>
      </c>
      <c r="E54" s="10" t="str">
        <f>VLOOKUP(B54,[2]Sheet1!$B$3:$F$69,4,FALSE)</f>
        <v>贾彬彬/320205030212</v>
      </c>
      <c r="F54" s="10" t="s">
        <v>53</v>
      </c>
    </row>
    <row r="55" ht="17.5" spans="1:6">
      <c r="A55" s="8">
        <v>53</v>
      </c>
      <c r="B55" s="10" t="s">
        <v>72</v>
      </c>
      <c r="C55" s="9" t="s">
        <v>19</v>
      </c>
      <c r="D55" s="10" t="str">
        <f>VLOOKUP(B55,[2]Sheet1!$B$3:$F$69,2,FALSE)</f>
        <v>通识教育与外国语学院</v>
      </c>
      <c r="E55" s="9" t="str">
        <f>VLOOKUP(B55,[2]Sheet1!$B$3:$F$69,4,FALSE)</f>
        <v>鲍华/320205010143</v>
      </c>
      <c r="F55" s="10" t="s">
        <v>53</v>
      </c>
    </row>
    <row r="56" ht="17.5" spans="1:6">
      <c r="A56" s="8">
        <v>54</v>
      </c>
      <c r="B56" s="10" t="s">
        <v>73</v>
      </c>
      <c r="C56" s="10" t="s">
        <v>19</v>
      </c>
      <c r="D56" s="10" t="str">
        <f>VLOOKUP(B56,[2]Sheet1!$B$3:$F$69,2,FALSE)</f>
        <v>艺术设计学院</v>
      </c>
      <c r="E56" s="10" t="str">
        <f>VLOOKUP(B56,[2]Sheet1!$B$3:$F$69,4,FALSE)</f>
        <v>赵阳阳/320206050236</v>
      </c>
      <c r="F56" s="10" t="s">
        <v>53</v>
      </c>
    </row>
    <row r="57" ht="17.5" spans="1:6">
      <c r="A57" s="8">
        <v>55</v>
      </c>
      <c r="B57" s="10" t="s">
        <v>74</v>
      </c>
      <c r="C57" s="10" t="s">
        <v>19</v>
      </c>
      <c r="D57" s="10" t="str">
        <f>VLOOKUP(B57,[2]Sheet1!$B$3:$F$69,2,FALSE)</f>
        <v>电气与电子工程学院</v>
      </c>
      <c r="E57" s="10" t="str">
        <f>VLOOKUP(B57,[2]Sheet1!$B$3:$F$69,4,FALSE)</f>
        <v>潘争华/320207030223</v>
      </c>
      <c r="F57" s="10" t="s">
        <v>53</v>
      </c>
    </row>
    <row r="58" ht="17.5" spans="1:6">
      <c r="A58" s="8">
        <v>56</v>
      </c>
      <c r="B58" s="10" t="s">
        <v>75</v>
      </c>
      <c r="C58" s="10" t="s">
        <v>19</v>
      </c>
      <c r="D58" s="10" t="str">
        <f>VLOOKUP(B58,[2]Sheet1!$B$3:$F$69,2,FALSE)</f>
        <v>电气与电子工程学院</v>
      </c>
      <c r="E58" s="10" t="str">
        <f>VLOOKUP(B58,[2]Sheet1!$B$3:$F$69,4,FALSE)</f>
        <v>李浩然/3212024117</v>
      </c>
      <c r="F58" s="10" t="s">
        <v>53</v>
      </c>
    </row>
    <row r="59" ht="17.5" spans="1:6">
      <c r="A59" s="8">
        <v>57</v>
      </c>
      <c r="B59" s="10" t="s">
        <v>76</v>
      </c>
      <c r="C59" s="9" t="s">
        <v>19</v>
      </c>
      <c r="D59" s="10" t="str">
        <f>VLOOKUP(B59,[2]Sheet1!$B$3:$F$69,2,FALSE)</f>
        <v>艺术设计学院</v>
      </c>
      <c r="E59" s="9" t="str">
        <f>VLOOKUP(B59,[2]Sheet1!$B$3:$F$69,4,FALSE)</f>
        <v>宋玉洁320206050121</v>
      </c>
      <c r="F59" s="10" t="s">
        <v>53</v>
      </c>
    </row>
    <row r="60" ht="17.5" spans="1:6">
      <c r="A60" s="8">
        <v>58</v>
      </c>
      <c r="B60" s="10" t="s">
        <v>77</v>
      </c>
      <c r="C60" s="10" t="s">
        <v>19</v>
      </c>
      <c r="D60" s="10" t="str">
        <f>VLOOKUP(B60,[2]Sheet1!$B$3:$F$69,2,FALSE)</f>
        <v>计算机（大数据）学院</v>
      </c>
      <c r="E60" s="10" t="str">
        <f>VLOOKUP(B60,[2]Sheet1!$B$3:$F$69,4,FALSE)</f>
        <v>邹文洁/319102010336</v>
      </c>
      <c r="F60" s="10" t="s">
        <v>53</v>
      </c>
    </row>
    <row r="61" ht="17.5" spans="1:6">
      <c r="A61" s="8">
        <v>59</v>
      </c>
      <c r="B61" s="10" t="s">
        <v>78</v>
      </c>
      <c r="C61" s="10" t="s">
        <v>19</v>
      </c>
      <c r="D61" s="10" t="str">
        <f>VLOOKUP(B61,[2]Sheet1!$B$3:$F$69,2,FALSE)</f>
        <v>计算机（大数据）学院</v>
      </c>
      <c r="E61" s="10" t="str">
        <f>VLOOKUP(B61,[2]Sheet1!$B$3:$F$69,4,FALSE)</f>
        <v>张泽阳/320202010232</v>
      </c>
      <c r="F61" s="10" t="s">
        <v>53</v>
      </c>
    </row>
    <row r="62" ht="17.5" spans="1:6">
      <c r="A62" s="8">
        <v>60</v>
      </c>
      <c r="B62" s="10" t="s">
        <v>79</v>
      </c>
      <c r="C62" s="10" t="s">
        <v>19</v>
      </c>
      <c r="D62" s="10" t="str">
        <f>VLOOKUP(B62,[2]Sheet1!$B$3:$F$69,2,FALSE)</f>
        <v>计算机（大数据）学院</v>
      </c>
      <c r="E62" s="10" t="str">
        <f>VLOOKUP(B62,[2]Sheet1!$B$3:$F$69,4,FALSE)</f>
        <v>林添磊/320203030143</v>
      </c>
      <c r="F62" s="10" t="s">
        <v>53</v>
      </c>
    </row>
    <row r="63" ht="17.5" spans="1:6">
      <c r="A63" s="8">
        <v>61</v>
      </c>
      <c r="B63" s="10" t="s">
        <v>80</v>
      </c>
      <c r="C63" s="9" t="s">
        <v>8</v>
      </c>
      <c r="D63" s="10" t="str">
        <f>VLOOKUP(B63,[2]Sheet1!$B$3:$F$69,2,FALSE)</f>
        <v>机械工程学院</v>
      </c>
      <c r="E63" s="9" t="str">
        <f>VLOOKUP(B63,[2]Sheet1!$B$3:$F$69,4,FALSE)</f>
        <v>王霄/320201050120</v>
      </c>
      <c r="F63" s="10" t="s">
        <v>53</v>
      </c>
    </row>
    <row r="64" ht="17.5" spans="1:6">
      <c r="A64" s="8">
        <v>62</v>
      </c>
      <c r="B64" s="10" t="s">
        <v>81</v>
      </c>
      <c r="C64" s="10" t="s">
        <v>8</v>
      </c>
      <c r="D64" s="10" t="str">
        <f>VLOOKUP(B64,[2]Sheet1!$B$3:$F$69,2,FALSE)</f>
        <v>机械工程学院</v>
      </c>
      <c r="E64" s="10" t="str">
        <f>VLOOKUP(B64,[2]Sheet1!$B$3:$F$69,4,FALSE)</f>
        <v>吴玲娟/320201020308</v>
      </c>
      <c r="F64" s="10" t="s">
        <v>53</v>
      </c>
    </row>
    <row r="65" ht="17.5" spans="1:6">
      <c r="A65" s="8">
        <v>63</v>
      </c>
      <c r="B65" s="10" t="s">
        <v>82</v>
      </c>
      <c r="C65" s="10" t="s">
        <v>8</v>
      </c>
      <c r="D65" s="10" t="str">
        <f>VLOOKUP(B65,[2]Sheet1!$B$3:$F$69,2,FALSE)</f>
        <v>机械工程学院</v>
      </c>
      <c r="E65" s="10" t="str">
        <f>VLOOKUP(B65,[2]Sheet1!$B$3:$F$69,4,FALSE)</f>
        <v>袁聪/320201020301</v>
      </c>
      <c r="F65" s="10" t="s">
        <v>53</v>
      </c>
    </row>
    <row r="66" ht="17.5" spans="1:6">
      <c r="A66" s="8">
        <v>64</v>
      </c>
      <c r="B66" s="10" t="s">
        <v>83</v>
      </c>
      <c r="C66" s="10" t="s">
        <v>8</v>
      </c>
      <c r="D66" s="10" t="str">
        <f>VLOOKUP(B66,[2]Sheet1!$B$3:$F$69,2,FALSE)</f>
        <v>计算机（大数据）学院</v>
      </c>
      <c r="E66" s="10" t="str">
        <f>VLOOKUP(B66,[2]Sheet1!$B$3:$F$69,4,FALSE)</f>
        <v>袁自政/319102010527</v>
      </c>
      <c r="F66" s="10" t="s">
        <v>53</v>
      </c>
    </row>
    <row r="67" ht="17.5" spans="1:6">
      <c r="A67" s="8">
        <v>65</v>
      </c>
      <c r="B67" s="10" t="s">
        <v>84</v>
      </c>
      <c r="C67" s="9" t="s">
        <v>8</v>
      </c>
      <c r="D67" s="10" t="str">
        <f>VLOOKUP(B67,[2]Sheet1!$B$3:$F$69,2,FALSE)</f>
        <v>管理工程学院</v>
      </c>
      <c r="E67" s="9" t="str">
        <f>VLOOKUP(B67,[2]Sheet1!$B$3:$F$69,4,FALSE)</f>
        <v>雷环宇/320205030244</v>
      </c>
      <c r="F67" s="10" t="s">
        <v>53</v>
      </c>
    </row>
    <row r="68" ht="17.5" spans="1:6">
      <c r="A68" s="8">
        <v>66</v>
      </c>
      <c r="B68" s="10" t="s">
        <v>85</v>
      </c>
      <c r="C68" s="10" t="s">
        <v>11</v>
      </c>
      <c r="D68" s="10" t="str">
        <f>VLOOKUP(B68,[2]Sheet1!$B$3:$F$69,2,FALSE)</f>
        <v>艺术设计学院</v>
      </c>
      <c r="E68" s="10" t="str">
        <f>VLOOKUP(B68,[2]Sheet1!$B$3:$F$69,4,FALSE)</f>
        <v>吴常情/3212057213</v>
      </c>
      <c r="F68" s="10" t="s">
        <v>53</v>
      </c>
    </row>
    <row r="69" ht="17.5" spans="1:6">
      <c r="A69" s="8">
        <v>67</v>
      </c>
      <c r="B69" s="10" t="s">
        <v>86</v>
      </c>
      <c r="C69" s="10" t="s">
        <v>11</v>
      </c>
      <c r="D69" s="10" t="str">
        <f>VLOOKUP(B69,[2]Sheet1!$B$3:$F$69,2,FALSE)</f>
        <v>艺术设计学院</v>
      </c>
      <c r="E69" s="10" t="str">
        <f>VLOOKUP(B69,[2]Sheet1!$B$3:$F$69,4,FALSE)</f>
        <v>杨浩/3212052109</v>
      </c>
      <c r="F69" s="10" t="s">
        <v>53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买买族月光</cp:lastModifiedBy>
  <dcterms:created xsi:type="dcterms:W3CDTF">2022-04-14T05:51:00Z</dcterms:created>
  <dcterms:modified xsi:type="dcterms:W3CDTF">2022-05-27T13:30:05Z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398CB2B0BA474560867E8B1C0BC3D80F</vt:lpwstr>
  </property>
  <property fmtid="{D5CDD505-2E9C-101B-9397-08002B2CF9AE}" pid="3" name="KSOProductBuildVer">
    <vt:lpwstr>2052-11.1.0.10009</vt:lpwstr>
  </property>
</Properties>
</file>